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9FCF1D75-D4CF-4584-ADD9-C51DC7C9F0AC}" xr6:coauthVersionLast="45" xr6:coauthVersionMax="45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Załącznik nr 7a" sheetId="1" r:id="rId1"/>
    <sheet name="Załącznik nr 7b" sheetId="2" r:id="rId2"/>
    <sheet name="Załącznik nr 7c" sheetId="4" r:id="rId3"/>
    <sheet name="Załącznik nr 7d" sheetId="5" r:id="rId4"/>
    <sheet name="Załącznik 7e" sheetId="6" r:id="rId5"/>
    <sheet name="Załącznik 7f" sheetId="8" r:id="rId6"/>
  </sheets>
  <definedNames>
    <definedName name="_xlnm.Print_Area" localSheetId="4">'Załącznik 7e'!$A$1:$F$131</definedName>
    <definedName name="_xlnm.Print_Area" localSheetId="0">'Załącznik nr 7a'!$A$1:$G$85</definedName>
    <definedName name="_xlnm.Print_Area" localSheetId="1">'Załącznik nr 7b'!$A$1:$H$102</definedName>
    <definedName name="_xlnm.Print_Area" localSheetId="2">'Załącznik nr 7c'!$A$1:$F$61</definedName>
    <definedName name="_xlnm.Print_Area" localSheetId="3">'Załącznik nr 7d'!$A$1:$G$73</definedName>
  </definedNames>
  <calcPr calcId="191029"/>
</workbook>
</file>

<file path=xl/calcChain.xml><?xml version="1.0" encoding="utf-8"?>
<calcChain xmlns="http://schemas.openxmlformats.org/spreadsheetml/2006/main">
  <c r="H60" i="4" l="1"/>
  <c r="G60" i="4"/>
  <c r="I60" i="4" s="1"/>
  <c r="D60" i="4"/>
  <c r="D70" i="5" l="1"/>
  <c r="E69" i="5" l="1"/>
  <c r="E36" i="5"/>
  <c r="E52" i="5"/>
  <c r="D52" i="5"/>
  <c r="D36" i="5"/>
  <c r="D73" i="1" l="1"/>
  <c r="E73" i="1"/>
  <c r="E22" i="1"/>
  <c r="D22" i="1"/>
  <c r="D67" i="6" l="1"/>
  <c r="E80" i="1" l="1"/>
  <c r="D127" i="6" l="1"/>
  <c r="D116" i="6"/>
  <c r="D107" i="6"/>
  <c r="D79" i="6"/>
  <c r="D100" i="2" l="1"/>
  <c r="D80" i="1" l="1"/>
  <c r="D129" i="6" l="1"/>
  <c r="D82" i="1"/>
  <c r="D61" i="5"/>
  <c r="D73" i="5" l="1"/>
</calcChain>
</file>

<file path=xl/sharedStrings.xml><?xml version="1.0" encoding="utf-8"?>
<sst xmlns="http://schemas.openxmlformats.org/spreadsheetml/2006/main" count="1243" uniqueCount="586">
  <si>
    <t>Nr inwentarzowy</t>
  </si>
  <si>
    <t>Nazwa</t>
  </si>
  <si>
    <t>Uwagi</t>
  </si>
  <si>
    <t>Zestaw  inkasencki</t>
  </si>
  <si>
    <t>Zestaw  inkasencki 1 kpl</t>
  </si>
  <si>
    <t>Notebook Aristo Strong</t>
  </si>
  <si>
    <t xml:space="preserve">Psion  Workabout  PRO </t>
  </si>
  <si>
    <t>Notebook HPi5-32360M</t>
  </si>
  <si>
    <t>Notebook ASUS R556LJ</t>
  </si>
  <si>
    <t>Zestaw inkasencki do obsługi odczytu radiowego wodomierzy</t>
  </si>
  <si>
    <t>Data przyjęcia</t>
  </si>
  <si>
    <t>Wartość początkowa</t>
  </si>
  <si>
    <t>Zakład / Dział / Adres</t>
  </si>
  <si>
    <t>Instalacja sieci komputerowej</t>
  </si>
  <si>
    <t>Drukarka OKI 3321</t>
  </si>
  <si>
    <t>Zestaw komputerowy</t>
  </si>
  <si>
    <t>Zestaw  komputerowy</t>
  </si>
  <si>
    <t>Serwer + licencje</t>
  </si>
  <si>
    <t>Szafa serwerowa</t>
  </si>
  <si>
    <t>Zestaw komputerowy w dyspozytorni - 1kpl</t>
  </si>
  <si>
    <t>Serwer HP DL 160 GB</t>
  </si>
  <si>
    <t>Zestaw  komputerowy INTEL 15-2500</t>
  </si>
  <si>
    <t>Urządzenie wielofunkcyjne BROTHER</t>
  </si>
  <si>
    <t>Zestaw PCi3-3220/8GB</t>
  </si>
  <si>
    <t>Zestaw PCi3-3240/8GB</t>
  </si>
  <si>
    <t>Zestaw PCi5-3340/8GB</t>
  </si>
  <si>
    <t>Projektor EPSON EMP-X3</t>
  </si>
  <si>
    <t>Zestaw nagłaśniający</t>
  </si>
  <si>
    <t xml:space="preserve">Sprzęt kontrolno pomiarowy </t>
  </si>
  <si>
    <t>049103063</t>
  </si>
  <si>
    <t>Przenośny system do inspekcji  TV kanałów sanitarnych</t>
  </si>
  <si>
    <t>Monitoring Oczyszczalni</t>
  </si>
  <si>
    <t>Centralka telefoniczna Silcan CCT-EU</t>
  </si>
  <si>
    <t>Sieć łączności  radiowej</t>
  </si>
  <si>
    <t>Sprzęt komputerowy przenośny (sprzęt elektroniczny mobilny)</t>
  </si>
  <si>
    <t>Sprzęt komputerowy (sprzęt elektroniczny stacjonarny)</t>
  </si>
  <si>
    <t>Razem</t>
  </si>
  <si>
    <t>49104075</t>
  </si>
  <si>
    <t>Zestaw  komputerowy Ex-Comp z oprogramowaniem</t>
  </si>
  <si>
    <t>Data  przyjęcia</t>
  </si>
  <si>
    <t>Zakład, Dział,  Adres</t>
  </si>
  <si>
    <t>W tym urządzenia: elektryczne, sterownicze wartość szacunkowa w zł</t>
  </si>
  <si>
    <t>Studnia głębinowa Nr 6</t>
  </si>
  <si>
    <t xml:space="preserve">pompa-12.000,0 zabezp. silnika pompy-1.000,0
SEGAP- 7.000,0
</t>
  </si>
  <si>
    <t>Studnia głębinowa Nr 4A</t>
  </si>
  <si>
    <t>pompa-15.000,0 zabezp. silnika pompy-1.000,0 SEGAP- 7.000,0</t>
  </si>
  <si>
    <t>Studnia głębinowa Nr 5B</t>
  </si>
  <si>
    <t>pompa-12.000,0 zabezp. silnika pompy-1.000,0 SEGAP- 7.000,0</t>
  </si>
  <si>
    <t>Studnia głębinowa Nr 7</t>
  </si>
  <si>
    <t xml:space="preserve">pompa-12.000,0
zabezp. silnika pompy-1.000,0 SEGAP- 7.000,0
</t>
  </si>
  <si>
    <t>Studnia głębinowa Nr 4B</t>
  </si>
  <si>
    <t>Studnia głębinowa Nr 1A</t>
  </si>
  <si>
    <t>Studnia głębinowa Nr 8</t>
  </si>
  <si>
    <t>Studnia głębinowa Nr 1</t>
  </si>
  <si>
    <t>Studnia głębinowa Nr 3</t>
  </si>
  <si>
    <t>Studnia głębinowa Nr 4</t>
  </si>
  <si>
    <t>Studnia głębinowa Nr 2</t>
  </si>
  <si>
    <t xml:space="preserve">Studnia głębinowa Nr 5 </t>
  </si>
  <si>
    <t>U M Łomża</t>
  </si>
  <si>
    <t>Studnia głębinowa Nr 9</t>
  </si>
  <si>
    <t>Agregat ES 5000</t>
  </si>
  <si>
    <t>Kosiarka traktorowa HF 2622 HME kpl Honda</t>
  </si>
  <si>
    <t>Zbiorniki filtracyjne-filtry zamknięte SUW Rybaki</t>
  </si>
  <si>
    <t>Lampa UV  Barrier M700</t>
  </si>
  <si>
    <t>Komin kotła gazowego</t>
  </si>
  <si>
    <t>Komin stalowy SM 250</t>
  </si>
  <si>
    <t>Komin stalowy SM 300</t>
  </si>
  <si>
    <t>Zgazowarka (kocioł ceramiczny)</t>
  </si>
  <si>
    <t>Kocioł odzysknicowy</t>
  </si>
  <si>
    <t>prądnica , układ sterujący</t>
  </si>
  <si>
    <t>Agregat kogeneracyjny</t>
  </si>
  <si>
    <t>Dmuchawa HV - Turbo</t>
  </si>
  <si>
    <t>silnik elektrycz, szafa sterownicza</t>
  </si>
  <si>
    <t>Suszarnia</t>
  </si>
  <si>
    <t>układy napędowe</t>
  </si>
  <si>
    <t>Spawarka KE MASTERTIG</t>
  </si>
  <si>
    <t>Rozdzielnica  R019</t>
  </si>
  <si>
    <t>Aparatura kontrolno-pomiarowa AKPiA</t>
  </si>
  <si>
    <t xml:space="preserve">urządzenia sterownicze
50.000,0
</t>
  </si>
  <si>
    <t>Wycinarka do asfaltu</t>
  </si>
  <si>
    <t>Kosiarka traktorowa HF2620HME</t>
  </si>
  <si>
    <t>Zbiornik osadu odwodnionego</t>
  </si>
  <si>
    <t>Rozdzielnica R-02</t>
  </si>
  <si>
    <t xml:space="preserve">urządzenia sterownicze
150.000,0
</t>
  </si>
  <si>
    <t>Rozdzielnica R-07</t>
  </si>
  <si>
    <t>Rozdzielnica R 5</t>
  </si>
  <si>
    <t>Rozdzielnica R15</t>
  </si>
  <si>
    <t>Rozdzielnica R16</t>
  </si>
  <si>
    <t>Rozdzielnica R02/1</t>
  </si>
  <si>
    <t>Rozdzielnica RG-1</t>
  </si>
  <si>
    <t>Rozdzielnia elektryczna</t>
  </si>
  <si>
    <t>układy napędowe i sterowania</t>
  </si>
  <si>
    <t>Rozdzielnia SN</t>
  </si>
  <si>
    <t>Stacja uzdatniania wody</t>
  </si>
  <si>
    <t>Instalacja biogazu</t>
  </si>
  <si>
    <t>Instalacja oczyszczania spalin</t>
  </si>
  <si>
    <r>
      <t>Biofiltr o powierzchni 140m</t>
    </r>
    <r>
      <rPr>
        <vertAlign val="superscript"/>
        <sz val="10"/>
        <color theme="1"/>
        <rFont val="Times New Roman"/>
        <family val="1"/>
        <charset val="238"/>
      </rPr>
      <t>2</t>
    </r>
  </si>
  <si>
    <t>Stacja zlewcza ścieków-(budynek krat)</t>
  </si>
  <si>
    <t>Separator  piasku (budynek separatora)</t>
  </si>
  <si>
    <t>Stacja odwadniania osadu</t>
  </si>
  <si>
    <t>Macerator osadowy</t>
  </si>
  <si>
    <t>Krata taśmowa perforowana</t>
  </si>
  <si>
    <t>Krata rzadka GVB 800</t>
  </si>
  <si>
    <t>Krata gęsta VFR 1400</t>
  </si>
  <si>
    <t>Wirówka do zagęszczania osadu</t>
  </si>
  <si>
    <t>Wirówka do odwadniania osadu</t>
  </si>
  <si>
    <t>Instalacja  monitoringu spalin</t>
  </si>
  <si>
    <t>Piec komorowy FCF 8P</t>
  </si>
  <si>
    <t>Suszarka typ KBC-65G</t>
  </si>
  <si>
    <t>Mikroskop Biolar</t>
  </si>
  <si>
    <t>Zestaw do mineralizacji</t>
  </si>
  <si>
    <t>Miernik 3 gazowy</t>
  </si>
  <si>
    <t>Budynek parterowy</t>
  </si>
  <si>
    <t>Budynek admin -produkcyjny</t>
  </si>
  <si>
    <t>Budynek administracyjny</t>
  </si>
  <si>
    <t>Budynek laboratoryjno-administracyjny z centralną dyspozytornią</t>
  </si>
  <si>
    <t>Budynek stacji transformatorowej</t>
  </si>
  <si>
    <t>Budynek stacji  pomp</t>
  </si>
  <si>
    <t>Budynek agregatorni prądotwórczy</t>
  </si>
  <si>
    <t>Budynek pompowni</t>
  </si>
  <si>
    <t>Budynek dyspozytorni - Podgórze</t>
  </si>
  <si>
    <t>Budynek pompowni II - Podgórze</t>
  </si>
  <si>
    <t>-</t>
  </si>
  <si>
    <t>Budynek ujęcia wody</t>
  </si>
  <si>
    <t>Budynek murowany</t>
  </si>
  <si>
    <t>Budynek obróbki mechanicznej</t>
  </si>
  <si>
    <t>Hala na kontenery przy budynku odwadniania osadu</t>
  </si>
  <si>
    <t>Budynek Dmuchaw</t>
  </si>
  <si>
    <t>Budynek separatora piasku</t>
  </si>
  <si>
    <t>Budynek Hydroforni</t>
  </si>
  <si>
    <t>Budynek suszarni</t>
  </si>
  <si>
    <t>Budynek kotłowni z przepomp.</t>
  </si>
  <si>
    <t>Budynek agregatorni</t>
  </si>
  <si>
    <t>Budynek pompownia wirówki</t>
  </si>
  <si>
    <t>Budynek kontenera skratek</t>
  </si>
  <si>
    <t>Budynek wirówek</t>
  </si>
  <si>
    <t>Budynek magazynowy</t>
  </si>
  <si>
    <t>Budynek magazynowy Hurtowni</t>
  </si>
  <si>
    <t>Budynek warsztatowo-garażowy</t>
  </si>
  <si>
    <t>Zbiornik na czystą wodę</t>
  </si>
  <si>
    <t>Zbiornik wody pitnej Ujęcie Rybaki</t>
  </si>
  <si>
    <t>Budynek warsztatowy</t>
  </si>
  <si>
    <t>Budynek garażowy z rozdzielnią</t>
  </si>
  <si>
    <t>Piaskownik Wirowy dwukomorowy</t>
  </si>
  <si>
    <t>Koryto pomiarowe ścieków surowych  i przelew burzowy</t>
  </si>
  <si>
    <t>Pompownia przewałowa</t>
  </si>
  <si>
    <t>Pompownia osadu powrotnego</t>
  </si>
  <si>
    <t>Pompownia osadu zagęszczonego</t>
  </si>
  <si>
    <t>WKF z klatką schodową</t>
  </si>
  <si>
    <t>Wał ochronny</t>
  </si>
  <si>
    <t>Osadnik DORO - wstępny</t>
  </si>
  <si>
    <t>Osadnik DORO- wstępny zbiornik retencyjny</t>
  </si>
  <si>
    <t>Osadnik wtórny DORO</t>
  </si>
  <si>
    <t>Ogrodzenie studni nr 2 -Podgórze</t>
  </si>
  <si>
    <t>Ogrodzenie STACJI- PODGÓRZE</t>
  </si>
  <si>
    <t>Ogrodzenie studni nr 5 -Podgórze</t>
  </si>
  <si>
    <t>Ogrodzenie studni nr 3,4 -Podgórze</t>
  </si>
  <si>
    <t>Ogrodzenie studni nr 6 -Podgórze</t>
  </si>
  <si>
    <t>Ogrodz. z cegły klinkier -RYBAKI</t>
  </si>
  <si>
    <t>Ogrodzenie – UJĘCIE  JANTAR</t>
  </si>
  <si>
    <t>Ogrodz. z siatki do studni nr 2A,7</t>
  </si>
  <si>
    <t>Ogrodzenie Kanalizacji</t>
  </si>
  <si>
    <t>Ogrodzenie</t>
  </si>
  <si>
    <t>Ogrodzenie budynku i placu hurtowni</t>
  </si>
  <si>
    <t>TZ- Podgórze</t>
  </si>
  <si>
    <t>TZ- ul. Rybaki</t>
  </si>
  <si>
    <t>TZ- ul.Rybaki</t>
  </si>
  <si>
    <t>TO - ul. Zjazd 23</t>
  </si>
  <si>
    <t>TZ- ul. Rybaki 28</t>
  </si>
  <si>
    <t xml:space="preserve">TO - ul. Zjazd 23     </t>
  </si>
  <si>
    <t>TO -   ul. Zjazd 23</t>
  </si>
  <si>
    <t>Przyłącze teleinformatyczne do suszarni</t>
  </si>
  <si>
    <t>30.06.2008</t>
  </si>
  <si>
    <t>Przyłącze elektryczne do suszarni</t>
  </si>
  <si>
    <t>Linia kablowa SN</t>
  </si>
  <si>
    <t>30.11.2011</t>
  </si>
  <si>
    <t>Elektroenergetyczne sieci wewnętrzne</t>
  </si>
  <si>
    <t>28.02.2012</t>
  </si>
  <si>
    <t>Przyłącze kablowe  n.n. budynek wirówek</t>
  </si>
  <si>
    <t>30.04.2012</t>
  </si>
  <si>
    <t>Sieć energetyczna</t>
  </si>
  <si>
    <t>31.07.2001</t>
  </si>
  <si>
    <t>Oświetlenie terenu</t>
  </si>
  <si>
    <t>Linie kablowe obwodów zasilających  i sterowniczych</t>
  </si>
  <si>
    <t>19.09.2006</t>
  </si>
  <si>
    <t xml:space="preserve">Oświetlenie zewnętrzne – SUW </t>
  </si>
  <si>
    <t>30.05.2008</t>
  </si>
  <si>
    <t xml:space="preserve">Linia zasil  włącz  studni 2A          </t>
  </si>
  <si>
    <t>17.08.1995</t>
  </si>
  <si>
    <t>Linia oświetleniowa</t>
  </si>
  <si>
    <t>II stronne zasilanie 15KW</t>
  </si>
  <si>
    <t>Linie zasil i ster studni nr 2</t>
  </si>
  <si>
    <t>Linie zasil i ster studni nr 3, 4</t>
  </si>
  <si>
    <t>Linie zasil i ster studni nr 5</t>
  </si>
  <si>
    <t>Linie zasil i ster studni nr 6</t>
  </si>
  <si>
    <t>Lina kablowa RYBAKI</t>
  </si>
  <si>
    <t>07.10.1996</t>
  </si>
  <si>
    <t>Sieć telefoniczna</t>
  </si>
  <si>
    <t>Linia kablowa-napowietrzna</t>
  </si>
  <si>
    <t>Linia oświetleniowa terenu</t>
  </si>
  <si>
    <t>Linia sterownicza sygnalizacyjna</t>
  </si>
  <si>
    <t>Linia kablowa zasilająca</t>
  </si>
  <si>
    <t>TZ - Podgórze</t>
  </si>
  <si>
    <t>Transformator TOMB-20/63 studnia nr 5</t>
  </si>
  <si>
    <t>Transformator DE100/17,5/15,75 B2 O-PA studnia nr 8</t>
  </si>
  <si>
    <t>25.11.2011</t>
  </si>
  <si>
    <t>Transformator  630kVA</t>
  </si>
  <si>
    <t>TZ-   Podgórze</t>
  </si>
  <si>
    <t>Transformator Ujęcie Wody Dobrzyjałowo</t>
  </si>
  <si>
    <t>Transformator Ujęcie Wody Czarnocin</t>
  </si>
  <si>
    <t>Stacja TRAFO -PODGÓRZE</t>
  </si>
  <si>
    <t xml:space="preserve">Transformatory </t>
  </si>
  <si>
    <t>Linie energetyczne</t>
  </si>
  <si>
    <t xml:space="preserve">Uwaga :
                -   linie energetyczne występują na terenie  m. Łomża i Gm. Łomża oraz  na obiektach 
                    zamkniętych- ogrodzonych , w tym :
                       •  TZ- SUW Podgórze i TZ - SUW  Rybaki dodatkowo są objęte monitoringiem wizyjnym 
                           całodobowym  przez : MPWiK-dyspozytornia + Firma ochrony,
                        • TO – Zjazd 23 dodatkowo są objęte monitoringiem wizyjnym całodobowym w wydzielonych 
                           miejscach  przez  MPWiK-dyspozytornia + praca w ruchu ciągłym,
                        •  TO – Zjazd 23 dodatkowo na I i II zmianie przy otwartej bramie wjazdowej towarowej jest
                           używany szlaban uchylny – zdalnie sterowany przez :  MPWiK-dyspozytornia + kierowcy 
                           pojazdów  i sprzętu. MPWiK Sp. z o.o.
</t>
  </si>
  <si>
    <t>TO-  ul. Zjazd 23, Łomża</t>
  </si>
  <si>
    <t>TZ- ul. Rybaki, Łomża</t>
  </si>
  <si>
    <t>TZ- Rybaki, Łomża</t>
  </si>
  <si>
    <t xml:space="preserve">TO-  ul. Zjazd 23, Łomża </t>
  </si>
  <si>
    <t xml:space="preserve">TO-  ul. Zjazd 23, Łomża      </t>
  </si>
  <si>
    <t>Transformator studnia nr 9</t>
  </si>
  <si>
    <t>Własność- Urząd Miasta Łomża</t>
  </si>
  <si>
    <t>Własność- Urz. Gminy Piątnica</t>
  </si>
  <si>
    <t xml:space="preserve">Uwaga : 
1. Wszystkie transformatory są objęte systemem alarmowo – sygnałowym ( Firma ochrony), 
2. Transformatory  na Stacji Uzdatniania Wody Podgórze i Rybaki znajdują się na terenie zamkniętym
  i są objęte systemem wizyjnym ( Firma ochrony + MPWiK-dyspozytornia ).
</t>
  </si>
  <si>
    <t>Stacje TRAFO</t>
  </si>
  <si>
    <t>Wykaz urządzeń do przepływu ścieków i nieczystości oraz przesyłu wody pitnej.</t>
  </si>
  <si>
    <t>Lp.</t>
  </si>
  <si>
    <t>Adres</t>
  </si>
  <si>
    <t xml:space="preserve">Data uruchomie -nia </t>
  </si>
  <si>
    <t>W tym urządzenia: elektryczne, sterownicze, wartość szacunkowa w zł</t>
  </si>
  <si>
    <t>UWAGI</t>
  </si>
  <si>
    <t xml:space="preserve">Przepompownie ścieków na terenie m. Łomża
 (z systemem monitoringu pracy pompy)
</t>
  </si>
  <si>
    <t>1.</t>
  </si>
  <si>
    <t>Szosa Zambrowska</t>
  </si>
  <si>
    <t>pompy – szt 2       po    12.000,0 zł/1szt</t>
  </si>
  <si>
    <t xml:space="preserve">zabezpiecz. elektr. pompy –        1000,0                              </t>
  </si>
  <si>
    <t>zabezpiecz. elektr. silnika  -          500,0</t>
  </si>
  <si>
    <t>2.</t>
  </si>
  <si>
    <t>ul.. Poznańska</t>
  </si>
  <si>
    <t>3.</t>
  </si>
  <si>
    <t>ul. Zdrojowa P-2</t>
  </si>
  <si>
    <t>4.</t>
  </si>
  <si>
    <t>ul. Zdrojowa P-1</t>
  </si>
  <si>
    <t>5.</t>
  </si>
  <si>
    <t>ul..Poznańska-Kraska</t>
  </si>
  <si>
    <t>6.</t>
  </si>
  <si>
    <t>ul. Skowronka</t>
  </si>
  <si>
    <t>7.</t>
  </si>
  <si>
    <t>ul. Nowogrodzka ( PSS)</t>
  </si>
  <si>
    <t>8.</t>
  </si>
  <si>
    <t>ul. Nadnarwiańska</t>
  </si>
  <si>
    <t>9.</t>
  </si>
  <si>
    <t>ul. Pułkowa</t>
  </si>
  <si>
    <t>10.</t>
  </si>
  <si>
    <t xml:space="preserve">ul. Księżnej Anny </t>
  </si>
  <si>
    <t xml:space="preserve"> X - 2010</t>
  </si>
  <si>
    <t>11.</t>
  </si>
  <si>
    <t>ul. Słowikowa</t>
  </si>
  <si>
    <t>VIII-2011</t>
  </si>
  <si>
    <t xml:space="preserve">zabezpiecz. elektr. pompy –         1000,0                              </t>
  </si>
  <si>
    <t>zabezpiecz. elektr. silnika  -           500,0</t>
  </si>
  <si>
    <t>sterownik                           -         2.000,0</t>
  </si>
  <si>
    <t>12.</t>
  </si>
  <si>
    <t>ul. Nowogrodzka (Przyjaźni/Wyzwolenia)</t>
  </si>
  <si>
    <t>13.</t>
  </si>
  <si>
    <t>ul. Mała Kraska</t>
  </si>
  <si>
    <t>14.</t>
  </si>
  <si>
    <t>ul. Modrzewiowa</t>
  </si>
  <si>
    <t xml:space="preserve"> IX- 2012</t>
  </si>
  <si>
    <t>15.</t>
  </si>
  <si>
    <t>Os. Zawady Przedmieście</t>
  </si>
  <si>
    <t>16.</t>
  </si>
  <si>
    <t>ul. Nowogrodzka (sięgacz)</t>
  </si>
  <si>
    <t>X-2013</t>
  </si>
  <si>
    <t>18.</t>
  </si>
  <si>
    <t>ul. Królowej Bony</t>
  </si>
  <si>
    <t>IV-2014</t>
  </si>
  <si>
    <t>19.</t>
  </si>
  <si>
    <t>ul. Nowogrodzka /                           Sikorskiego</t>
  </si>
  <si>
    <t>IV-2015</t>
  </si>
  <si>
    <t>20.</t>
  </si>
  <si>
    <t>ul. Meblowa</t>
  </si>
  <si>
    <t>IX-2014</t>
  </si>
  <si>
    <t>21.</t>
  </si>
  <si>
    <t>ul. Browarna</t>
  </si>
  <si>
    <t>IX- 2014</t>
  </si>
  <si>
    <t>22.</t>
  </si>
  <si>
    <t>ul. Wojska Polskiego</t>
  </si>
  <si>
    <t>XII- 2015</t>
  </si>
  <si>
    <t>Oś. Wschód</t>
  </si>
  <si>
    <t>X- 2016</t>
  </si>
  <si>
    <t>ul. Nowogrodzka</t>
  </si>
  <si>
    <t>XII-2016</t>
  </si>
  <si>
    <t>ul.Nowogrodzka</t>
  </si>
  <si>
    <t>XII- 2016</t>
  </si>
  <si>
    <t xml:space="preserve">Przepompownie ścieków na terenie Gminy Piątnica
(  z systemem monitoringu pracy pompy)
</t>
  </si>
  <si>
    <t>Piątnica Poduchowna               ul. Północna</t>
  </si>
  <si>
    <t>użyczenie                          od  IV -2011</t>
  </si>
  <si>
    <t>pompy – szt 2       po    10.000,0 zł/1szt</t>
  </si>
  <si>
    <t xml:space="preserve">zabezpiecz. elektr . –                 1.500,0                              </t>
  </si>
  <si>
    <t>sterownik                 -                 2.000,0</t>
  </si>
  <si>
    <t>pompy – szt 3       po    12.000,0 zł/1szt</t>
  </si>
  <si>
    <t xml:space="preserve">zabezpiecz. elektr . –                 2.000,0                              </t>
  </si>
  <si>
    <t>sterownik                 -                 2.500,0</t>
  </si>
  <si>
    <t>pompa mieszająca     1szt  -      7.000,0</t>
  </si>
  <si>
    <t xml:space="preserve">Piątnica  Poduchowna                ul. Stawiskowska </t>
  </si>
  <si>
    <t>Drozdowo – Remiza</t>
  </si>
  <si>
    <t>od  IX-2015</t>
  </si>
  <si>
    <t>Drozdowo- Browar</t>
  </si>
  <si>
    <t>Przepompownie  przydomowe ścieków na terenie Gminy Piątnica</t>
  </si>
  <si>
    <t>Piątnica Włościańska i Piątnica Poduchowna</t>
  </si>
  <si>
    <t>Kalinowo</t>
  </si>
  <si>
    <t>Czarnocin</t>
  </si>
  <si>
    <t xml:space="preserve">Komory redukcyjne przesyłu wody pitnej  na terenie  m. Łomża 
(  z systemem monitoringu parametrów roboczych  przepływu) 
</t>
  </si>
  <si>
    <t>ul. Piłsudskiego</t>
  </si>
  <si>
    <t xml:space="preserve">     V - 2007</t>
  </si>
  <si>
    <t>ul. Sikorskiego / Zawadzka</t>
  </si>
  <si>
    <t>Szosa Zambrowska -rondo</t>
  </si>
  <si>
    <t xml:space="preserve">ul. Sikorskiego  /  ul. Wojska Polskiego  </t>
  </si>
  <si>
    <t>ul. Przykoszarowa</t>
  </si>
  <si>
    <t xml:space="preserve">Al. Legionów / Szosa do Mężenina  </t>
  </si>
  <si>
    <t>Ujęcie wody  Piątnica  (SUW)</t>
  </si>
  <si>
    <t>Ujęcie wody  Drozdowo (SUW)</t>
  </si>
  <si>
    <t xml:space="preserve"> Ujęcie wody  Jeziorko (SUW)</t>
  </si>
  <si>
    <t>Ujęcie wody  Dobrzyjałowo</t>
  </si>
  <si>
    <t xml:space="preserve">Pompownia wody Czarnocin                       </t>
  </si>
  <si>
    <t>MPWiK Sp. z o.o., ul. Zjazd 23, Łomża</t>
  </si>
  <si>
    <t>Wartość początkowa [zł]</t>
  </si>
  <si>
    <t xml:space="preserve">Uwaga :
Wszystkie wykazane  urządzenia są objęte systemem wizualizacji parametrów  ich pracy z odczytem tj.  monitoringiem całodobowym w Dyspozytorni  w siedzibie MPWiK Sp. z o.o. w Łomży przy ul. Zjazd 23.
</t>
  </si>
  <si>
    <t xml:space="preserve">Data uruchomienia </t>
  </si>
  <si>
    <t>Własność Urząd Mista Łomża</t>
  </si>
  <si>
    <t>IX-2012</t>
  </si>
  <si>
    <t>Zestaw komputerowy OPTIMAL</t>
  </si>
  <si>
    <t>Piątnica Poduchowna  ul. Krótka</t>
  </si>
  <si>
    <t>VIII-2009</t>
  </si>
  <si>
    <t xml:space="preserve">VIII-2009 </t>
  </si>
  <si>
    <t>Os. Zawady Przedmieście /  Szosa do Mężenina</t>
  </si>
  <si>
    <t>pompy – szt 2       po    12.000,0 zł/1szt, zabezpiecz. elektr. pompy – 1000,0   zł, zabezpiecz. elektr. silnika  - 500,0 zł, sterownik - 2.000,0 zł</t>
  </si>
  <si>
    <t>modem - 1.000,0 zł, grzałka elektryczna -  200,0 zł, szafa elektr. z wyposażeniem - 1.000,0 zł</t>
  </si>
  <si>
    <t>54 szt. x 9130,0 zł/szt.</t>
  </si>
  <si>
    <t>58 szt   x  9130,0 zł/szt</t>
  </si>
  <si>
    <t>59 szt x 9130,0 zł/szt.</t>
  </si>
  <si>
    <t>użyczenie                                od  IV- 2011</t>
  </si>
  <si>
    <t>pompy głębinowe – szt 2,  po 8.000,0 zł/ 1szt, zabezpiecz. Elektryczne – 2.000,0 zł, falownik – 7.000,0</t>
  </si>
  <si>
    <t>pompy głębinowe– szt 2, po 8.000,0 zł/ 1szt,  zabezpiecz. elektryczne – 2.000,0 zł, pompy IIo   – szt 3,   po 6.000,0 zł/ 1szt</t>
  </si>
  <si>
    <t>pompy głębinowe– szt 2, po 8.000,0 zł/ 1szt, zabezpiecz. elektryczne – 2.000,0</t>
  </si>
  <si>
    <t>pompy głębinowe– szt 2, po 8.000,0 zł/ 1szt, zabezpiecz. elektryczne – 2.000,0 zł, po 8.000,0 zł/ 1szt, falownik – 7000,0 zł</t>
  </si>
  <si>
    <t>Piątnica  Poduchowna  ul. Stawiskowska  (most)</t>
  </si>
  <si>
    <t xml:space="preserve">Ujęcia i Stacje Uzdatniania Wody na terenie  Gminy Piątnica
(monitoring w systemie wizualizacji parametrów roboczych)
</t>
  </si>
  <si>
    <t>pompy głębinowe– szt 4, po 5.000,0 zł/ 1szt, zabezpiecz. elektryczne – 2.000,0 zł, sterownik– 2.000,0 zł, falownik – 5.000,0 zł.</t>
  </si>
  <si>
    <t>Vapodest 300- destylator</t>
  </si>
  <si>
    <t>TZ- Rybaki</t>
  </si>
  <si>
    <t>TZ- ul. Zjazd 23</t>
  </si>
  <si>
    <t>TZ - ul. Zjazd 23</t>
  </si>
  <si>
    <t xml:space="preserve">TZ - ul. Zjazd 23     </t>
  </si>
  <si>
    <t xml:space="preserve">Uwagi :       *  -  dla  pozycji z wykazu objętych cesją obowiązują indywidualne  polisy z zachowaną wartością
                            początkową, 
                        -   wszystkie środki trwałe (urządzenia, kotły, zbiorniki, ….) występują na obiektach 
                            zamkniętych -   ogrodzonych , w tym :
                       •  TZ- SUW Podgórze i TZ-  SUW Rybaki  dodatkowo są objęte monitoringiem wizyjnym 
                          całodobowym   przez : MPWiK- dyspozytornia + Firma ochrony,
                        • TO – Zjazd 23 dodatkowo są objęte monitoringiem wizyjnym całodobowym w wydzielonych 
                           miejscach  przez  MPWiK-dyspozytornia + praca w ruchu ciągłym,
                        •  TO – Zjazd 23 dodatkowo na I i II zmianie przy otartej bramie wjazdowej towarowej jest
                           używany szlaban uchylny – zdalnie sterowany przez :  MPWiK-dyspozytornia + kierowcy 
                           pojazdów  i sprzętu. MPWiK Sp. z o.o.
</t>
  </si>
  <si>
    <t>TL- ul. Zjazd 23</t>
  </si>
  <si>
    <t>Zestaw pompowy UC 3/20-1</t>
  </si>
  <si>
    <t>TZ- ul.Konst. Oś. 3 Maja</t>
  </si>
  <si>
    <t>TO- ul. Zjazd 23</t>
  </si>
  <si>
    <t>TZ- Os. Jantar ul. Konstytucji 3 Maja</t>
  </si>
  <si>
    <t>CA, ul. Zjazd 23</t>
  </si>
  <si>
    <t>TL-  ul. Zjazd 23</t>
  </si>
  <si>
    <t>TZ - ul.Rybaki 28</t>
  </si>
  <si>
    <t>TO, Zarząd- ul. Zjazd 23</t>
  </si>
  <si>
    <t xml:space="preserve"> TG, ul. Zjazd 23, Łomża</t>
  </si>
  <si>
    <t xml:space="preserve"> TG, ul. Rybaki 28, Łomża</t>
  </si>
  <si>
    <t xml:space="preserve">Uwagai: 
Lokalizacja - na obiekcie  zamkniętym- ogrodzonym,  TZ- SUW Podgórze i  dodatkowo jest  objęta  monitoringiem wizyjnym  całodobowym  przez : MPWiK- dyspozytornia i Firma ochraniarska
</t>
  </si>
  <si>
    <t>Budynki i budowle</t>
  </si>
  <si>
    <t>Filtry otwarte SUW Podgórze</t>
  </si>
  <si>
    <t>Zespół prądotwórczy 3 ZPP-250/3</t>
  </si>
  <si>
    <t>Agregat prądotwórczyEK20I</t>
  </si>
  <si>
    <t>Zespół  prądotwórczy VITIBLOC  FG180</t>
  </si>
  <si>
    <t>Agregat prądotwórczy EC 6000GV</t>
  </si>
  <si>
    <t>Zbiorniki wody surowej SUW Podgórze</t>
  </si>
  <si>
    <t xml:space="preserve">pompy – szt 2 po 12.000,0 zł/1szt, zabezpiecz. elektr. pompy – 1000,0 zł, zabezpiecz. elektr. silnika  - 500,0 zł, sterownik - 2.000,0  zł </t>
  </si>
  <si>
    <t xml:space="preserve">pompy – szt 2 po 12.000,0 zł/1szt, zabezpiecz. elektr. pompy – 1000,0 zł, zabezpiecz. elektr. silnika  - 500,0 zł, sterownik - 2.000,0 zł  </t>
  </si>
  <si>
    <t xml:space="preserve">pompy – szt 2 po 12.000,0 zł/1szt, zabezpiecz. elektr. pompy – 1000,0 zł, zabezpiecz. elektr. silnika  -          500,0 zł, sterownik - 2.000,0  zł </t>
  </si>
  <si>
    <t>pompy – szt 2       po    12.000,0 zł/1szt, zabezpiecz. elektr. pompy – 1000,0 zł, zabezpiecz. elektr. silnika  - 500,0 zł, sterownik - 2.000,0 zł</t>
  </si>
  <si>
    <t xml:space="preserve">pompy – szt 2 po 12.000,0 zł/1szt, zabezpiecz. elektr. pompy – 1000,0 zł, zabezpiecz. elektr. silnika  - 500,0 zł, sterownik - 2.000,0 zł   </t>
  </si>
  <si>
    <t>pompy – szt 2 po 12.000,0 zł/1szt, zabezpiecz. elektr. pompy – 1000,0 zł, zabezpiecz. elektr. silnika - 500,0 zł, sterownik - 2.000,0 zł</t>
  </si>
  <si>
    <t>pompy – szt 2 po 12.000,0 zł/1szt, zabezpiecz. elektr. pompy – 1000,0 zł, zabezpiecz. elektr. silnika  - 500,0 zł, sterownik - 2.000,0   zł</t>
  </si>
  <si>
    <t xml:space="preserve">pompy – szt 2 po 12.000,0 zł/1szt, zabezpiecz. elektr. pompy – 1000,0 zł, zabezpiecz. elektr. silnika  - 500,0 zł, sterownik - 2.000,0 zł </t>
  </si>
  <si>
    <t>pompy – szt 2 po 12.000,0 zł/1szt, zabezpiecz. elektr. pompy – 1000,0 zł, zabezpiecz. elektr. silnika  -  500,0 zł, sterownik - 2.000,0   zł</t>
  </si>
  <si>
    <t>sterownik - 2.000,0 zł</t>
  </si>
  <si>
    <t>pompa mieszająca 1szt - 7.000,0 zł</t>
  </si>
  <si>
    <t xml:space="preserve">zabezpiecz. elektr. pompy – 1000,0 zł                              </t>
  </si>
  <si>
    <t>zabezpiecz. elektr. silnika  -  500,0 zł</t>
  </si>
  <si>
    <t>zabezpiecz. elektr. silnika  - 500,0 zł</t>
  </si>
  <si>
    <t>sterownik- 2.000,0 zł, pompa mieszająca 1szt  - 7.000,0 zł</t>
  </si>
  <si>
    <t xml:space="preserve">zabezpiecz. elektr. pompy – 1000,0 zł                             </t>
  </si>
  <si>
    <t>sterownik - 2.000,0 zł, pompa mieszająca     1szt  - 7.000,0 zł</t>
  </si>
  <si>
    <t>sterownik- 2.000,0 zł</t>
  </si>
  <si>
    <t>ul. Wojska Polskiego (do budynku poczty)</t>
  </si>
  <si>
    <t>XI- 2017</t>
  </si>
  <si>
    <t xml:space="preserve">ul. Piaski </t>
  </si>
  <si>
    <t>X-2017</t>
  </si>
  <si>
    <t>Agregat prądotwórczy GPS-1200</t>
  </si>
  <si>
    <t>pompy, zabezpieczenia elektryczne, pompy, silnika, sterowniki  63600,0 zł</t>
  </si>
  <si>
    <t>pompy, zabezpieczenia elektryczne, pompy, silnika, sterowniki  38500,0 zł</t>
  </si>
  <si>
    <t>pompy, zabezpieczenia elektryczne, pompy, silnika, sterowniki  67500,0 zł</t>
  </si>
  <si>
    <t>pompy, zabezpieczenia elektryczne, pompy, silnika, sterowniki  22800,0 zł</t>
  </si>
  <si>
    <t>pompy, zabezpieczenia elektryczne, pompy, silnika, sterowniki  43800,0 zł</t>
  </si>
  <si>
    <t>ul. Zdrojowa (sięgacz)</t>
  </si>
  <si>
    <t>XII-2017</t>
  </si>
  <si>
    <t>Komputer przenośny
Dell Inspiron z oprogramowaniem</t>
  </si>
  <si>
    <t>Budynek</t>
  </si>
  <si>
    <t>49104096</t>
  </si>
  <si>
    <t>TL</t>
  </si>
  <si>
    <t>TR- ul. Zjazd 23</t>
  </si>
  <si>
    <t>TZ -  Podgórze</t>
  </si>
  <si>
    <t>Transformator  studnia nr 1,2, SUW</t>
  </si>
  <si>
    <t xml:space="preserve"> TR, ul. Zjazd 23, Łomża</t>
  </si>
  <si>
    <t>Wagosuszarka RADWAG MA 110.X2.IC.A</t>
  </si>
  <si>
    <t>TO</t>
  </si>
  <si>
    <t>48704122</t>
  </si>
  <si>
    <t>Ploter HP Designjet T520/610mm</t>
  </si>
  <si>
    <t>48704123</t>
  </si>
  <si>
    <t>Zestaw komputerowy OPTIMAL z oprogramowaniem</t>
  </si>
  <si>
    <t xml:space="preserve">Rozdzielnica SN 15kV </t>
  </si>
  <si>
    <t>Szalunek do wykopów</t>
  </si>
  <si>
    <t>Transformator 400kVA studnia nr 4A, 4B,6,8,2A</t>
  </si>
  <si>
    <t>XI-2018</t>
  </si>
  <si>
    <t>elektroniczny  sprzęt telekomunikacyjny CA</t>
  </si>
  <si>
    <t>TZ</t>
  </si>
  <si>
    <t>ul. Spokojna</t>
  </si>
  <si>
    <t>dodatkowo poza plikiem KŚT</t>
  </si>
  <si>
    <t xml:space="preserve">pompy – szt 2 po 28.250,00 zł/1szt, zabezpiecz. elektr. pompy – 1000,0 zł, zabezpiecz. elektr. silnika  -  500,0 zł, sterownik - 2.000,0 zł   </t>
  </si>
  <si>
    <t xml:space="preserve">4. </t>
  </si>
  <si>
    <t xml:space="preserve">użyczenie od XII - 2019 </t>
  </si>
  <si>
    <t xml:space="preserve">1 szt x 64.000,00 zł/szt.                                           2 szt x 35.106,55 zł/szt </t>
  </si>
  <si>
    <t xml:space="preserve">Piątnica Poduchowna (PP1,PP2,PP3) </t>
  </si>
  <si>
    <t xml:space="preserve">7. </t>
  </si>
  <si>
    <t>Piątnica Poduchowna i Marianowo (P1,P2,P3)</t>
  </si>
  <si>
    <t>od XII 2019</t>
  </si>
  <si>
    <t>pompy – szt 3      po    142.085,40 zł/1szt         zabezpiecz. elektr.pompy - 3000,0                  zabezpiecz.elektr. silnika - 2000,0                      sterownik -                         5000,0</t>
  </si>
  <si>
    <t xml:space="preserve">Transformator 160/15 PN Sm ABB Elektromil studnia 3 i 4 </t>
  </si>
  <si>
    <t>25.11.2019</t>
  </si>
  <si>
    <t>Mętnościomierz</t>
  </si>
  <si>
    <t>18 165, 65</t>
  </si>
  <si>
    <t>Kocioł VAJLLANT GP210-153</t>
  </si>
  <si>
    <t>Zespół prądotwórczy ZSF-25-3/400, P-02</t>
  </si>
  <si>
    <t>Agregat prądotwórczy ES 8000</t>
  </si>
  <si>
    <t xml:space="preserve">Agregat prądotwórczy </t>
  </si>
  <si>
    <t>Transformator TOMB-20/100 studnia nr 6</t>
  </si>
  <si>
    <t xml:space="preserve">Wykaz środków trwałych MPWiK Sp. z o.o. w Łomży 
do ubezpieczenia na okres od 01.01.2021r. do 31.12.2021r. - Transformatory
</t>
  </si>
  <si>
    <t>16.12.1996</t>
  </si>
  <si>
    <t>31.12.1998</t>
  </si>
  <si>
    <t>28.07.2011</t>
  </si>
  <si>
    <t>28.01.2011</t>
  </si>
  <si>
    <t>13.06.2008</t>
  </si>
  <si>
    <t>07.10.2014</t>
  </si>
  <si>
    <t>27.07.2007</t>
  </si>
  <si>
    <t>29.10.2010</t>
  </si>
  <si>
    <t>13.12.2017</t>
  </si>
  <si>
    <t>24.11.2014</t>
  </si>
  <si>
    <t>24.05.2001</t>
  </si>
  <si>
    <t>12.12.1996</t>
  </si>
  <si>
    <t xml:space="preserve">Kocioł SCHAFER DNC 435 </t>
  </si>
  <si>
    <t>Kocioł  gazowy 1,1 MW Vitoplex 100</t>
  </si>
  <si>
    <t>376 573, 84</t>
  </si>
  <si>
    <t>30.06.2014</t>
  </si>
  <si>
    <t>Zespoły prądotwórcze typ 4 ZPP</t>
  </si>
  <si>
    <t>Zespoły prądotwórcze typ 23ZPP</t>
  </si>
  <si>
    <t>18.09.2003</t>
  </si>
  <si>
    <t>Kocioł Schafer DNC550</t>
  </si>
  <si>
    <t>30.06.2012</t>
  </si>
  <si>
    <t>31.01.2001</t>
  </si>
  <si>
    <t>Szafa sterownicza SD w budynku dmuchaw</t>
  </si>
  <si>
    <t>Szafa sterownicza S.C. budynku administracyjno-laborator.</t>
  </si>
  <si>
    <t>Szafa sterownicza SW w budynku operacyjnym WKF</t>
  </si>
  <si>
    <t>13.09.2010</t>
  </si>
  <si>
    <t>26.08.2010</t>
  </si>
  <si>
    <t>Rozdzielnica główna  RG-2</t>
  </si>
  <si>
    <t>01.01.2001</t>
  </si>
  <si>
    <t>Mieszadło (WKF z klatką schodową)</t>
  </si>
  <si>
    <t>31.05.2004</t>
  </si>
  <si>
    <t>31.12.2007</t>
  </si>
  <si>
    <t>31.10.2011</t>
  </si>
  <si>
    <t>22.09.2017</t>
  </si>
  <si>
    <t>14.06.2017</t>
  </si>
  <si>
    <t xml:space="preserve">Wirówka MPW 350 z wyposażeniem na probówki 50 i 100 ml </t>
  </si>
  <si>
    <t>23.05.2017</t>
  </si>
  <si>
    <t>Suszarka na ciepłe powietrze STL 56 firmy Gerhardt</t>
  </si>
  <si>
    <t xml:space="preserve">Podgrzewacz do kolb z pł. dnem </t>
  </si>
  <si>
    <t>19.06.2018</t>
  </si>
  <si>
    <t>29.07.2019</t>
  </si>
  <si>
    <t>Destylator elektryczny typu DE 10</t>
  </si>
  <si>
    <t>30.06.2015</t>
  </si>
  <si>
    <t>Wartość netto</t>
  </si>
  <si>
    <t>29.12.2000</t>
  </si>
  <si>
    <t>30.01.2003</t>
  </si>
  <si>
    <t>05.12.2007</t>
  </si>
  <si>
    <t>31.07.2012</t>
  </si>
  <si>
    <t>15.11.2013</t>
  </si>
  <si>
    <t>11.07.2014</t>
  </si>
  <si>
    <t>31.08.2015</t>
  </si>
  <si>
    <t>28.01.2016</t>
  </si>
  <si>
    <t>21.11.2017</t>
  </si>
  <si>
    <t xml:space="preserve">Wykaz środków trwałych MPWiK Sp zo.o. w Łomży do ubezpieczenia na okres od 01.01.2021r. do 31.12.2021r.  </t>
  </si>
  <si>
    <t>20.09.1996</t>
  </si>
  <si>
    <t>22.04.1997</t>
  </si>
  <si>
    <t>15.11.2000</t>
  </si>
  <si>
    <t>01.06.2005</t>
  </si>
  <si>
    <t>14.12.2006</t>
  </si>
  <si>
    <t>29.08.2011</t>
  </si>
  <si>
    <t>29.07.2011</t>
  </si>
  <si>
    <t>Serwer IBM x 3650 p/n 7945 K4G</t>
  </si>
  <si>
    <t>21.12.2011</t>
  </si>
  <si>
    <t>17.02.2012</t>
  </si>
  <si>
    <t>22.07.2013</t>
  </si>
  <si>
    <t>29.11.2013</t>
  </si>
  <si>
    <t>24.04.2007</t>
  </si>
  <si>
    <t>29.05.2014</t>
  </si>
  <si>
    <t>49103388</t>
  </si>
  <si>
    <t>29.12.2016</t>
  </si>
  <si>
    <t>49104049</t>
  </si>
  <si>
    <t>49104050</t>
  </si>
  <si>
    <t>49104051</t>
  </si>
  <si>
    <t>49104052</t>
  </si>
  <si>
    <t>49104053</t>
  </si>
  <si>
    <t>49104054</t>
  </si>
  <si>
    <t>49104055</t>
  </si>
  <si>
    <t>49104056</t>
  </si>
  <si>
    <t>49104057</t>
  </si>
  <si>
    <t>26.04.2017</t>
  </si>
  <si>
    <t>21.04.2010</t>
  </si>
  <si>
    <t>30.10.2009</t>
  </si>
  <si>
    <t>24  523,67</t>
  </si>
  <si>
    <t>18.12.2017</t>
  </si>
  <si>
    <t>18.12.2007</t>
  </si>
  <si>
    <t>09.02.2018</t>
  </si>
  <si>
    <t>29.10.2014</t>
  </si>
  <si>
    <t>48704142</t>
  </si>
  <si>
    <t>Komputer przenośny Lenovo Thinkpad z oprogramowaniem</t>
  </si>
  <si>
    <t>21.08.2019</t>
  </si>
  <si>
    <t>48704181</t>
  </si>
  <si>
    <t>14.01.2020</t>
  </si>
  <si>
    <t>48704184</t>
  </si>
  <si>
    <t>Komputer przenosny HP Omen</t>
  </si>
  <si>
    <t>31.07.2020</t>
  </si>
  <si>
    <t>25.10.2004</t>
  </si>
  <si>
    <t xml:space="preserve">Uwagai: 
1. Lokalizacja - na obiekcie  zamkniętym- ogrodzonym,  w pomieszczeniach biurowych 2-ch budynków administracyjnych i  dodatkowo jest  objęta  monitoringiem wewnętrznym alarmowym na II i III zmianie,  przez : MPWiK- dyspozytornia  +  Firma ochrony : ( KUGUAR Koncesjonowana Agencja Ochrony i Usług Detektywistycznych – umowa do 31.10.2020r. - planowana kontynuacja do 31.10.2023r. ),
</t>
  </si>
  <si>
    <t>ul. Aleja Legionów</t>
  </si>
  <si>
    <t>XII 2018</t>
  </si>
  <si>
    <t>pompy, zabezpieczenia elektryczne, pompy, silnika, sterowniki 33 200,00 zł</t>
  </si>
  <si>
    <t xml:space="preserve">pompy – szt 2 po 18.250,0 zł/1szt, zabezpiecz. elektr. pompy - 1000,0 zł, zabezpiecz. elektr. silnika  - 500,0 zł, sterownik - 2.000,0 zł   </t>
  </si>
  <si>
    <t>ul. Poligonowa</t>
  </si>
  <si>
    <t>XII 2019</t>
  </si>
  <si>
    <t xml:space="preserve">pompy - 2 szt po 8712,68 zł/1 szt, osprzęt:  3 028,64 zł, wyposażenie: 36 146,00 zł, zabezpiecz. elektr. pompy - 1 000,00 zł, silnika - 500,00 zł, sterownik - 2000,00 zł       </t>
  </si>
  <si>
    <t xml:space="preserve">Wykaz środków trwałych MPWiK Sp. z o.o. w Łomży 
do ubezpieczenia na okres od 01.01.2021 do 31.12.2021r. </t>
  </si>
  <si>
    <t>Studnia głębinowa Nr 2A</t>
  </si>
  <si>
    <t xml:space="preserve">Wartość netto    </t>
  </si>
  <si>
    <t xml:space="preserve">Wykaz środków trwałych MPWiK Sp. z o.o. w Łomży do ubezpieczenia na okres od 01.01.2021r. do 31.12.2021r
                - środki trwałe (urządzenia, kotły, zbiorniki, …) 
</t>
  </si>
  <si>
    <t xml:space="preserve">Wykaz środków trwałych MPWiK Sp. z o.o. w Łomży 
do ubezpieczenia na okres od 01.01.2021r. do 31.12.2021r. 
</t>
  </si>
  <si>
    <t xml:space="preserve">Wykaz środków trwałych MPWiK Sp. z o.o. w Łomży 
do ubezpieczenia na okres od 01.01.2021r. do 31.12.2021r. 
- linie energetyczne
</t>
  </si>
  <si>
    <t xml:space="preserve">Wartość netto </t>
  </si>
  <si>
    <t xml:space="preserve">Wykaz środków trwałych MPWiK Sp. z o.o. w Łomży 
do ubezpieczenia na okres od 01.01.2021 r. do 31.12.2021r.- Stacja TRAFO
</t>
  </si>
  <si>
    <t>Transformatory powierzone w użytkowanie dla MPWiK Sp. z o.o. w Łomży</t>
  </si>
  <si>
    <t xml:space="preserve">Wykaz maszyn i urządzeń  MPWiK Sp. z o.o. w Łomży 
do ubezpieczenia MB od uszkodzeń na okres od 01.01.2021r. do 31.12.2021r. 
</t>
  </si>
  <si>
    <t xml:space="preserve">Maszyny i urządzenia </t>
  </si>
  <si>
    <t>Agregat prądotwórczy GP 12000</t>
  </si>
  <si>
    <t xml:space="preserve">11.299,00 zł </t>
  </si>
  <si>
    <t>TR- ul.Zjazd 23</t>
  </si>
  <si>
    <t xml:space="preserve">Dmuchawa HV- TURBO/ budynek dmuchaw </t>
  </si>
  <si>
    <t xml:space="preserve">TO- ul. Zjazd 23 </t>
  </si>
  <si>
    <t xml:space="preserve">Krata taśmowa preferowana </t>
  </si>
  <si>
    <t xml:space="preserve">486.300,00 zł </t>
  </si>
  <si>
    <t xml:space="preserve">Krata gęsta VFR 1400 </t>
  </si>
  <si>
    <t>Kocioł gazowy 1,1 MW Vitoplex 100</t>
  </si>
  <si>
    <t>376.573,84 zł</t>
  </si>
  <si>
    <t xml:space="preserve">1.583.555,79 zł </t>
  </si>
  <si>
    <t xml:space="preserve">789.411,33 zł </t>
  </si>
  <si>
    <t xml:space="preserve">Wirówka do zagęszczania osadu </t>
  </si>
  <si>
    <t xml:space="preserve">1.331.558,62 zł </t>
  </si>
  <si>
    <t xml:space="preserve">Wirówka do odwadniania osadu </t>
  </si>
  <si>
    <t>1.273.918,05 zł</t>
  </si>
  <si>
    <t xml:space="preserve">Instalacja monitoringu spalin </t>
  </si>
  <si>
    <t xml:space="preserve">Razem </t>
  </si>
  <si>
    <t>Wartość początkowa z kolumny D</t>
  </si>
  <si>
    <t xml:space="preserve">Wartość odtworzeniowa </t>
  </si>
  <si>
    <t>Załącznik nr 7a</t>
  </si>
  <si>
    <t>Załącznik nr 7b</t>
  </si>
  <si>
    <t>Załącznik nr 7c</t>
  </si>
  <si>
    <t>Załącznik nr 7d</t>
  </si>
  <si>
    <t>Załącznik nr 7e</t>
  </si>
  <si>
    <t xml:space="preserve">Załącznik nr 7f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</si>
</sst>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4" fontId="2" fillId="0" borderId="0" xfId="0" applyNumberFormat="1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4" fontId="2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6" fillId="0" borderId="0" xfId="0" applyFont="1" applyAlignment="1"/>
    <xf numFmtId="165" fontId="6" fillId="0" borderId="0" xfId="0" applyNumberFormat="1" applyFont="1" applyAlignment="1"/>
    <xf numFmtId="165" fontId="1" fillId="0" borderId="0" xfId="0" applyNumberFormat="1" applyFont="1"/>
    <xf numFmtId="165" fontId="2" fillId="0" borderId="0" xfId="0" applyNumberFormat="1" applyFont="1" applyAlignment="1"/>
    <xf numFmtId="49" fontId="8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/>
    <xf numFmtId="0" fontId="9" fillId="0" borderId="0" xfId="0" applyFont="1" applyFill="1" applyBorder="1" applyAlignment="1">
      <alignment vertical="top" wrapText="1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49" fontId="11" fillId="0" borderId="0" xfId="0" applyNumberFormat="1" applyFont="1"/>
    <xf numFmtId="164" fontId="8" fillId="0" borderId="0" xfId="0" applyNumberFormat="1" applyFont="1" applyAlignment="1">
      <alignment horizontal="right"/>
    </xf>
    <xf numFmtId="0" fontId="11" fillId="0" borderId="0" xfId="0" applyFont="1" applyFill="1"/>
    <xf numFmtId="164" fontId="8" fillId="0" borderId="0" xfId="0" applyNumberFormat="1" applyFont="1" applyAlignment="1"/>
    <xf numFmtId="164" fontId="11" fillId="0" borderId="0" xfId="0" applyNumberFormat="1" applyFont="1"/>
    <xf numFmtId="4" fontId="11" fillId="0" borderId="0" xfId="0" applyNumberFormat="1" applyFont="1"/>
    <xf numFmtId="0" fontId="8" fillId="0" borderId="0" xfId="0" applyFont="1"/>
    <xf numFmtId="0" fontId="0" fillId="0" borderId="0" xfId="0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4" fontId="1" fillId="0" borderId="0" xfId="0" applyNumberFormat="1" applyFont="1" applyAlignme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9" fontId="12" fillId="0" borderId="0" xfId="0" applyNumberFormat="1" applyFo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65" fontId="6" fillId="0" borderId="0" xfId="0" applyNumberFormat="1" applyFont="1"/>
    <xf numFmtId="165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16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/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/>
    <xf numFmtId="164" fontId="1" fillId="0" borderId="0" xfId="0" applyNumberFormat="1" applyFont="1"/>
    <xf numFmtId="164" fontId="2" fillId="0" borderId="1" xfId="0" applyNumberFormat="1" applyFont="1" applyBorder="1" applyAlignment="1">
      <alignment horizontal="right" vertical="center" wrapText="1"/>
    </xf>
    <xf numFmtId="165" fontId="1" fillId="4" borderId="0" xfId="0" applyNumberFormat="1" applyFont="1" applyFill="1"/>
    <xf numFmtId="49" fontId="12" fillId="0" borderId="0" xfId="0" applyNumberFormat="1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I85"/>
  <sheetViews>
    <sheetView workbookViewId="0"/>
  </sheetViews>
  <sheetFormatPr defaultColWidth="9.1796875" defaultRowHeight="14" x14ac:dyDescent="0.3"/>
  <cols>
    <col min="1" max="1" width="9.1796875" style="56"/>
    <col min="2" max="2" width="25.7265625" style="54" customWidth="1"/>
    <col min="3" max="3" width="9.1796875" style="54"/>
    <col min="4" max="4" width="14.7265625" style="55" customWidth="1"/>
    <col min="5" max="5" width="13.26953125" style="55" customWidth="1"/>
    <col min="6" max="6" width="31.81640625" style="54" customWidth="1"/>
    <col min="7" max="7" width="17" style="54" customWidth="1"/>
    <col min="8" max="8" width="16.26953125" style="54" customWidth="1"/>
    <col min="9" max="9" width="12.26953125" style="54" bestFit="1" customWidth="1"/>
    <col min="10" max="16384" width="9.1796875" style="54"/>
  </cols>
  <sheetData>
    <row r="1" spans="1:9" ht="15" x14ac:dyDescent="0.3">
      <c r="A1" s="87" t="s">
        <v>580</v>
      </c>
    </row>
    <row r="2" spans="1:9" ht="27" customHeight="1" x14ac:dyDescent="0.35">
      <c r="A2" s="176" t="s">
        <v>498</v>
      </c>
      <c r="B2" s="177"/>
      <c r="C2" s="177"/>
      <c r="D2" s="177"/>
      <c r="E2" s="177"/>
      <c r="F2" s="177"/>
      <c r="G2" s="177"/>
    </row>
    <row r="3" spans="1:9" x14ac:dyDescent="0.3">
      <c r="A3" s="40"/>
    </row>
    <row r="4" spans="1:9" ht="15" x14ac:dyDescent="0.3">
      <c r="A4" s="87" t="s">
        <v>34</v>
      </c>
    </row>
    <row r="5" spans="1:9" ht="15" customHeight="1" x14ac:dyDescent="0.3">
      <c r="A5" s="179" t="s">
        <v>0</v>
      </c>
      <c r="B5" s="180" t="s">
        <v>1</v>
      </c>
      <c r="C5" s="180" t="s">
        <v>10</v>
      </c>
      <c r="D5" s="183" t="s">
        <v>11</v>
      </c>
      <c r="E5" s="183" t="s">
        <v>488</v>
      </c>
      <c r="F5" s="180" t="s">
        <v>12</v>
      </c>
      <c r="G5" s="182" t="s">
        <v>2</v>
      </c>
    </row>
    <row r="6" spans="1:9" x14ac:dyDescent="0.3">
      <c r="A6" s="179"/>
      <c r="B6" s="180"/>
      <c r="C6" s="180"/>
      <c r="D6" s="184"/>
      <c r="E6" s="184"/>
      <c r="F6" s="180"/>
      <c r="G6" s="182"/>
    </row>
    <row r="7" spans="1:9" x14ac:dyDescent="0.3">
      <c r="A7" s="179"/>
      <c r="B7" s="180"/>
      <c r="C7" s="180"/>
      <c r="D7" s="185"/>
      <c r="E7" s="185"/>
      <c r="F7" s="180"/>
      <c r="G7" s="182"/>
    </row>
    <row r="8" spans="1:9" ht="24" customHeight="1" x14ac:dyDescent="0.3">
      <c r="A8" s="41" t="s">
        <v>29</v>
      </c>
      <c r="B8" s="42" t="s">
        <v>3</v>
      </c>
      <c r="C8" s="43" t="s">
        <v>489</v>
      </c>
      <c r="D8" s="148">
        <v>7959</v>
      </c>
      <c r="E8" s="149">
        <v>0</v>
      </c>
      <c r="F8" s="42" t="s">
        <v>325</v>
      </c>
      <c r="G8" s="45"/>
    </row>
    <row r="9" spans="1:9" ht="15.5" x14ac:dyDescent="0.3">
      <c r="A9" s="41">
        <v>49103064</v>
      </c>
      <c r="B9" s="42" t="s">
        <v>3</v>
      </c>
      <c r="C9" s="43" t="s">
        <v>489</v>
      </c>
      <c r="D9" s="148">
        <v>5489</v>
      </c>
      <c r="E9" s="149">
        <v>0</v>
      </c>
      <c r="F9" s="42" t="s">
        <v>325</v>
      </c>
      <c r="G9" s="45"/>
    </row>
    <row r="10" spans="1:9" ht="15.5" x14ac:dyDescent="0.3">
      <c r="A10" s="41">
        <v>49103065</v>
      </c>
      <c r="B10" s="42" t="s">
        <v>3</v>
      </c>
      <c r="C10" s="43" t="s">
        <v>489</v>
      </c>
      <c r="D10" s="148">
        <v>5489</v>
      </c>
      <c r="E10" s="149">
        <v>0</v>
      </c>
      <c r="F10" s="42" t="s">
        <v>325</v>
      </c>
      <c r="G10" s="45"/>
    </row>
    <row r="11" spans="1:9" ht="15.5" x14ac:dyDescent="0.3">
      <c r="A11" s="41">
        <v>49103292</v>
      </c>
      <c r="B11" s="42" t="s">
        <v>4</v>
      </c>
      <c r="C11" s="43" t="s">
        <v>490</v>
      </c>
      <c r="D11" s="148">
        <v>5960</v>
      </c>
      <c r="E11" s="149">
        <v>0</v>
      </c>
      <c r="F11" s="42" t="s">
        <v>325</v>
      </c>
      <c r="G11" s="45"/>
    </row>
    <row r="12" spans="1:9" ht="15.5" x14ac:dyDescent="0.3">
      <c r="A12" s="41">
        <v>49103514</v>
      </c>
      <c r="B12" s="42" t="s">
        <v>3</v>
      </c>
      <c r="C12" s="43" t="s">
        <v>491</v>
      </c>
      <c r="D12" s="148">
        <v>6344</v>
      </c>
      <c r="E12" s="149">
        <v>0</v>
      </c>
      <c r="F12" s="42" t="s">
        <v>325</v>
      </c>
      <c r="G12" s="45"/>
    </row>
    <row r="13" spans="1:9" ht="15.5" x14ac:dyDescent="0.3">
      <c r="A13" s="41">
        <v>49103892</v>
      </c>
      <c r="B13" s="42" t="s">
        <v>5</v>
      </c>
      <c r="C13" s="43" t="s">
        <v>492</v>
      </c>
      <c r="D13" s="148">
        <v>4866</v>
      </c>
      <c r="E13" s="149">
        <v>0</v>
      </c>
      <c r="F13" s="42" t="s">
        <v>325</v>
      </c>
      <c r="G13" s="45"/>
      <c r="I13" s="60"/>
    </row>
    <row r="14" spans="1:9" ht="15.5" x14ac:dyDescent="0.3">
      <c r="A14" s="41">
        <v>49103964</v>
      </c>
      <c r="B14" s="42" t="s">
        <v>6</v>
      </c>
      <c r="C14" s="43" t="s">
        <v>493</v>
      </c>
      <c r="D14" s="148">
        <v>22695.25</v>
      </c>
      <c r="E14" s="149">
        <v>0</v>
      </c>
      <c r="F14" s="42" t="s">
        <v>325</v>
      </c>
      <c r="G14" s="45"/>
    </row>
    <row r="15" spans="1:9" ht="15.5" x14ac:dyDescent="0.3">
      <c r="A15" s="41">
        <v>49103988</v>
      </c>
      <c r="B15" s="42" t="s">
        <v>7</v>
      </c>
      <c r="C15" s="43" t="s">
        <v>494</v>
      </c>
      <c r="D15" s="148">
        <v>2940.24</v>
      </c>
      <c r="E15" s="149">
        <v>0</v>
      </c>
      <c r="F15" s="42" t="s">
        <v>325</v>
      </c>
      <c r="G15" s="45"/>
    </row>
    <row r="16" spans="1:9" ht="15.5" x14ac:dyDescent="0.3">
      <c r="A16" s="41">
        <v>49104025</v>
      </c>
      <c r="B16" s="42" t="s">
        <v>8</v>
      </c>
      <c r="C16" s="43" t="s">
        <v>495</v>
      </c>
      <c r="D16" s="148">
        <v>3211.37</v>
      </c>
      <c r="E16" s="149">
        <v>0</v>
      </c>
      <c r="F16" s="42" t="s">
        <v>325</v>
      </c>
      <c r="G16" s="45"/>
    </row>
    <row r="17" spans="1:8" ht="26" x14ac:dyDescent="0.3">
      <c r="A17" s="41">
        <v>49104046</v>
      </c>
      <c r="B17" s="42" t="s">
        <v>9</v>
      </c>
      <c r="C17" s="43" t="s">
        <v>496</v>
      </c>
      <c r="D17" s="148">
        <v>9675</v>
      </c>
      <c r="E17" s="149">
        <v>0</v>
      </c>
      <c r="F17" s="42" t="s">
        <v>325</v>
      </c>
      <c r="G17" s="45"/>
    </row>
    <row r="18" spans="1:8" s="107" customFormat="1" ht="39" x14ac:dyDescent="0.3">
      <c r="A18" s="150" t="s">
        <v>406</v>
      </c>
      <c r="B18" s="151" t="s">
        <v>404</v>
      </c>
      <c r="C18" s="152" t="s">
        <v>497</v>
      </c>
      <c r="D18" s="157">
        <v>3772</v>
      </c>
      <c r="E18" s="155">
        <v>754.4</v>
      </c>
      <c r="F18" s="153" t="s">
        <v>325</v>
      </c>
      <c r="G18" s="154"/>
    </row>
    <row r="19" spans="1:8" s="107" customFormat="1" ht="26" x14ac:dyDescent="0.3">
      <c r="A19" s="108" t="s">
        <v>532</v>
      </c>
      <c r="B19" s="109" t="s">
        <v>533</v>
      </c>
      <c r="C19" s="110" t="s">
        <v>534</v>
      </c>
      <c r="D19" s="111">
        <v>3609.76</v>
      </c>
      <c r="E19" s="156">
        <v>2617.12</v>
      </c>
      <c r="F19" s="153" t="s">
        <v>325</v>
      </c>
      <c r="G19" s="106"/>
    </row>
    <row r="20" spans="1:8" s="107" customFormat="1" ht="32.25" customHeight="1" x14ac:dyDescent="0.3">
      <c r="A20" s="108" t="s">
        <v>535</v>
      </c>
      <c r="B20" s="109" t="s">
        <v>9</v>
      </c>
      <c r="C20" s="110" t="s">
        <v>536</v>
      </c>
      <c r="D20" s="111">
        <v>11365.2</v>
      </c>
      <c r="E20" s="156">
        <v>9660.42</v>
      </c>
      <c r="F20" s="153" t="s">
        <v>325</v>
      </c>
      <c r="G20" s="106"/>
    </row>
    <row r="21" spans="1:8" s="107" customFormat="1" ht="15.5" x14ac:dyDescent="0.3">
      <c r="A21" s="108" t="s">
        <v>537</v>
      </c>
      <c r="B21" s="109" t="s">
        <v>538</v>
      </c>
      <c r="C21" s="110" t="s">
        <v>539</v>
      </c>
      <c r="D21" s="111">
        <v>1</v>
      </c>
      <c r="E21" s="149">
        <v>1</v>
      </c>
      <c r="F21" s="112" t="s">
        <v>325</v>
      </c>
      <c r="G21" s="106"/>
    </row>
    <row r="22" spans="1:8" x14ac:dyDescent="0.3">
      <c r="D22" s="57">
        <f>SUM(D8:D21)</f>
        <v>93376.819999999992</v>
      </c>
      <c r="E22" s="57">
        <f>SUM(E8:E21)</f>
        <v>13032.94</v>
      </c>
      <c r="F22" s="60"/>
    </row>
    <row r="23" spans="1:8" ht="18" customHeight="1" x14ac:dyDescent="0.3">
      <c r="A23" s="87" t="s">
        <v>35</v>
      </c>
    </row>
    <row r="24" spans="1:8" ht="15" customHeight="1" x14ac:dyDescent="0.3">
      <c r="A24" s="179" t="s">
        <v>0</v>
      </c>
      <c r="B24" s="180" t="s">
        <v>1</v>
      </c>
      <c r="C24" s="180" t="s">
        <v>10</v>
      </c>
      <c r="D24" s="181" t="s">
        <v>11</v>
      </c>
      <c r="E24" s="183" t="s">
        <v>488</v>
      </c>
      <c r="F24" s="180" t="s">
        <v>12</v>
      </c>
      <c r="G24" s="180" t="s">
        <v>2</v>
      </c>
    </row>
    <row r="25" spans="1:8" x14ac:dyDescent="0.3">
      <c r="A25" s="179"/>
      <c r="B25" s="180"/>
      <c r="C25" s="180"/>
      <c r="D25" s="181"/>
      <c r="E25" s="184"/>
      <c r="F25" s="180"/>
      <c r="G25" s="180"/>
    </row>
    <row r="26" spans="1:8" x14ac:dyDescent="0.3">
      <c r="A26" s="179"/>
      <c r="B26" s="180"/>
      <c r="C26" s="180"/>
      <c r="D26" s="181"/>
      <c r="E26" s="185"/>
      <c r="F26" s="180"/>
      <c r="G26" s="180"/>
    </row>
    <row r="27" spans="1:8" ht="15.5" x14ac:dyDescent="0.3">
      <c r="A27" s="41">
        <v>49102289</v>
      </c>
      <c r="B27" s="42" t="s">
        <v>13</v>
      </c>
      <c r="C27" s="43" t="s">
        <v>499</v>
      </c>
      <c r="D27" s="44">
        <v>12002.31</v>
      </c>
      <c r="E27" s="149">
        <v>0</v>
      </c>
      <c r="F27" s="42" t="s">
        <v>325</v>
      </c>
      <c r="G27" s="45"/>
      <c r="H27" s="60"/>
    </row>
    <row r="28" spans="1:8" x14ac:dyDescent="0.3">
      <c r="A28" s="41">
        <v>49102439</v>
      </c>
      <c r="B28" s="42" t="s">
        <v>14</v>
      </c>
      <c r="C28" s="43" t="s">
        <v>500</v>
      </c>
      <c r="D28" s="44">
        <v>1474.98</v>
      </c>
      <c r="E28" s="149">
        <v>0</v>
      </c>
      <c r="F28" s="42" t="s">
        <v>325</v>
      </c>
      <c r="G28" s="43"/>
    </row>
    <row r="29" spans="1:8" ht="15.5" x14ac:dyDescent="0.3">
      <c r="A29" s="41">
        <v>49103058</v>
      </c>
      <c r="B29" s="42" t="s">
        <v>15</v>
      </c>
      <c r="C29" s="43" t="s">
        <v>501</v>
      </c>
      <c r="D29" s="44">
        <v>3717.54</v>
      </c>
      <c r="E29" s="149">
        <v>0</v>
      </c>
      <c r="F29" s="42" t="s">
        <v>325</v>
      </c>
      <c r="G29" s="45"/>
    </row>
    <row r="30" spans="1:8" ht="15.5" x14ac:dyDescent="0.3">
      <c r="A30" s="41">
        <v>49103399</v>
      </c>
      <c r="B30" s="42" t="s">
        <v>17</v>
      </c>
      <c r="C30" s="43" t="s">
        <v>502</v>
      </c>
      <c r="D30" s="44">
        <v>29012.59</v>
      </c>
      <c r="E30" s="149">
        <v>0</v>
      </c>
      <c r="F30" s="42" t="s">
        <v>325</v>
      </c>
      <c r="G30" s="45"/>
    </row>
    <row r="31" spans="1:8" ht="15.5" x14ac:dyDescent="0.3">
      <c r="A31" s="41">
        <v>49103446</v>
      </c>
      <c r="B31" s="42" t="s">
        <v>18</v>
      </c>
      <c r="C31" s="43" t="s">
        <v>503</v>
      </c>
      <c r="D31" s="44">
        <v>3500</v>
      </c>
      <c r="E31" s="149">
        <v>0</v>
      </c>
      <c r="F31" s="42" t="s">
        <v>325</v>
      </c>
      <c r="G31" s="45"/>
    </row>
    <row r="32" spans="1:8" ht="26" x14ac:dyDescent="0.3">
      <c r="A32" s="41">
        <v>49103557</v>
      </c>
      <c r="B32" s="42" t="s">
        <v>19</v>
      </c>
      <c r="C32" s="43" t="s">
        <v>172</v>
      </c>
      <c r="D32" s="44">
        <v>53796.26</v>
      </c>
      <c r="E32" s="149">
        <v>0</v>
      </c>
      <c r="F32" s="42" t="s">
        <v>325</v>
      </c>
      <c r="G32" s="45"/>
    </row>
    <row r="33" spans="1:7" ht="15.5" x14ac:dyDescent="0.3">
      <c r="A33" s="41">
        <v>49103847</v>
      </c>
      <c r="B33" s="42" t="s">
        <v>20</v>
      </c>
      <c r="C33" s="43" t="s">
        <v>504</v>
      </c>
      <c r="D33" s="44">
        <v>2958.17</v>
      </c>
      <c r="E33" s="149">
        <v>0</v>
      </c>
      <c r="F33" s="42" t="s">
        <v>325</v>
      </c>
      <c r="G33" s="45"/>
    </row>
    <row r="34" spans="1:7" ht="15.5" x14ac:dyDescent="0.3">
      <c r="A34" s="41">
        <v>49103848</v>
      </c>
      <c r="B34" s="42" t="s">
        <v>20</v>
      </c>
      <c r="C34" s="43" t="s">
        <v>505</v>
      </c>
      <c r="D34" s="44">
        <v>2362.79</v>
      </c>
      <c r="E34" s="149">
        <v>0</v>
      </c>
      <c r="F34" s="42" t="s">
        <v>325</v>
      </c>
      <c r="G34" s="45"/>
    </row>
    <row r="35" spans="1:7" ht="26" x14ac:dyDescent="0.3">
      <c r="A35" s="41">
        <v>49103872</v>
      </c>
      <c r="B35" s="42" t="s">
        <v>506</v>
      </c>
      <c r="C35" s="43" t="s">
        <v>507</v>
      </c>
      <c r="D35" s="44">
        <v>24100</v>
      </c>
      <c r="E35" s="149">
        <v>0</v>
      </c>
      <c r="F35" s="42" t="s">
        <v>325</v>
      </c>
      <c r="G35" s="45"/>
    </row>
    <row r="36" spans="1:7" ht="26" x14ac:dyDescent="0.3">
      <c r="A36" s="41">
        <v>49103878</v>
      </c>
      <c r="B36" s="42" t="s">
        <v>21</v>
      </c>
      <c r="C36" s="43" t="s">
        <v>508</v>
      </c>
      <c r="D36" s="44">
        <v>4842.28</v>
      </c>
      <c r="E36" s="149">
        <v>0</v>
      </c>
      <c r="F36" s="42" t="s">
        <v>325</v>
      </c>
      <c r="G36" s="45"/>
    </row>
    <row r="37" spans="1:7" ht="26" x14ac:dyDescent="0.3">
      <c r="A37" s="41">
        <v>49103960</v>
      </c>
      <c r="B37" s="42" t="s">
        <v>22</v>
      </c>
      <c r="C37" s="43" t="s">
        <v>509</v>
      </c>
      <c r="D37" s="44">
        <v>1048.78</v>
      </c>
      <c r="E37" s="149">
        <v>0</v>
      </c>
      <c r="F37" s="42" t="s">
        <v>325</v>
      </c>
      <c r="G37" s="45"/>
    </row>
    <row r="38" spans="1:7" ht="15.5" x14ac:dyDescent="0.3">
      <c r="A38" s="41">
        <v>49103961</v>
      </c>
      <c r="B38" s="42" t="s">
        <v>23</v>
      </c>
      <c r="C38" s="43" t="s">
        <v>509</v>
      </c>
      <c r="D38" s="44">
        <v>4602.4799999999996</v>
      </c>
      <c r="E38" s="149">
        <v>0</v>
      </c>
      <c r="F38" s="42" t="s">
        <v>325</v>
      </c>
      <c r="G38" s="45"/>
    </row>
    <row r="39" spans="1:7" ht="15.5" x14ac:dyDescent="0.3">
      <c r="A39" s="41">
        <v>49103962</v>
      </c>
      <c r="B39" s="42" t="s">
        <v>23</v>
      </c>
      <c r="C39" s="43" t="s">
        <v>509</v>
      </c>
      <c r="D39" s="44">
        <v>4687.74</v>
      </c>
      <c r="E39" s="149">
        <v>0</v>
      </c>
      <c r="F39" s="42" t="s">
        <v>325</v>
      </c>
      <c r="G39" s="45"/>
    </row>
    <row r="40" spans="1:7" ht="15.5" x14ac:dyDescent="0.3">
      <c r="A40" s="41">
        <v>49103965</v>
      </c>
      <c r="B40" s="42" t="s">
        <v>24</v>
      </c>
      <c r="C40" s="43" t="s">
        <v>510</v>
      </c>
      <c r="D40" s="44">
        <v>3350</v>
      </c>
      <c r="E40" s="149">
        <v>0</v>
      </c>
      <c r="F40" s="42" t="s">
        <v>325</v>
      </c>
      <c r="G40" s="45"/>
    </row>
    <row r="41" spans="1:7" ht="15.5" x14ac:dyDescent="0.3">
      <c r="A41" s="41">
        <v>49103989</v>
      </c>
      <c r="B41" s="42" t="s">
        <v>25</v>
      </c>
      <c r="C41" s="43" t="s">
        <v>494</v>
      </c>
      <c r="D41" s="44">
        <v>3569.92</v>
      </c>
      <c r="E41" s="149">
        <v>0</v>
      </c>
      <c r="F41" s="42" t="s">
        <v>325</v>
      </c>
      <c r="G41" s="45"/>
    </row>
    <row r="42" spans="1:7" ht="15.5" x14ac:dyDescent="0.3">
      <c r="A42" s="41">
        <v>49103990</v>
      </c>
      <c r="B42" s="42" t="s">
        <v>25</v>
      </c>
      <c r="C42" s="43" t="s">
        <v>494</v>
      </c>
      <c r="D42" s="44">
        <v>3569.92</v>
      </c>
      <c r="E42" s="149">
        <v>0</v>
      </c>
      <c r="F42" s="42" t="s">
        <v>325</v>
      </c>
      <c r="G42" s="45"/>
    </row>
    <row r="43" spans="1:7" ht="15.5" x14ac:dyDescent="0.3">
      <c r="A43" s="41">
        <v>49103991</v>
      </c>
      <c r="B43" s="42" t="s">
        <v>25</v>
      </c>
      <c r="C43" s="43" t="s">
        <v>494</v>
      </c>
      <c r="D43" s="44">
        <v>3569.92</v>
      </c>
      <c r="E43" s="149">
        <v>0</v>
      </c>
      <c r="F43" s="42" t="s">
        <v>325</v>
      </c>
      <c r="G43" s="45"/>
    </row>
    <row r="44" spans="1:7" ht="15.5" x14ac:dyDescent="0.3">
      <c r="A44" s="41">
        <v>66213478</v>
      </c>
      <c r="B44" s="42" t="s">
        <v>26</v>
      </c>
      <c r="C44" s="43" t="s">
        <v>511</v>
      </c>
      <c r="D44" s="44">
        <v>2549</v>
      </c>
      <c r="E44" s="149">
        <v>0</v>
      </c>
      <c r="F44" s="42" t="s">
        <v>325</v>
      </c>
      <c r="G44" s="45"/>
    </row>
    <row r="45" spans="1:7" ht="15.5" x14ac:dyDescent="0.3">
      <c r="A45" s="41">
        <v>80503984</v>
      </c>
      <c r="B45" s="42" t="s">
        <v>27</v>
      </c>
      <c r="C45" s="43" t="s">
        <v>512</v>
      </c>
      <c r="D45" s="44">
        <v>3028.62</v>
      </c>
      <c r="E45" s="149">
        <v>0</v>
      </c>
      <c r="F45" s="42" t="s">
        <v>325</v>
      </c>
      <c r="G45" s="45"/>
    </row>
    <row r="46" spans="1:7" ht="15.5" x14ac:dyDescent="0.3">
      <c r="A46" s="41">
        <v>49104026</v>
      </c>
      <c r="B46" s="42" t="s">
        <v>16</v>
      </c>
      <c r="C46" s="43" t="s">
        <v>495</v>
      </c>
      <c r="D46" s="44">
        <v>3972.91</v>
      </c>
      <c r="E46" s="149">
        <v>0</v>
      </c>
      <c r="F46" s="42" t="s">
        <v>325</v>
      </c>
      <c r="G46" s="45"/>
    </row>
    <row r="47" spans="1:7" ht="15.5" x14ac:dyDescent="0.3">
      <c r="A47" s="41">
        <v>49104027</v>
      </c>
      <c r="B47" s="42" t="s">
        <v>16</v>
      </c>
      <c r="C47" s="43" t="s">
        <v>495</v>
      </c>
      <c r="D47" s="44">
        <v>3972.91</v>
      </c>
      <c r="E47" s="149">
        <v>0</v>
      </c>
      <c r="F47" s="42" t="s">
        <v>325</v>
      </c>
      <c r="G47" s="45"/>
    </row>
    <row r="48" spans="1:7" ht="15.5" x14ac:dyDescent="0.3">
      <c r="A48" s="41">
        <v>49104028</v>
      </c>
      <c r="B48" s="42" t="s">
        <v>16</v>
      </c>
      <c r="C48" s="43" t="s">
        <v>495</v>
      </c>
      <c r="D48" s="44">
        <v>3972.91</v>
      </c>
      <c r="E48" s="149">
        <v>0</v>
      </c>
      <c r="F48" s="42" t="s">
        <v>325</v>
      </c>
      <c r="G48" s="45"/>
    </row>
    <row r="49" spans="1:7" ht="15.5" x14ac:dyDescent="0.3">
      <c r="A49" s="41">
        <v>49104029</v>
      </c>
      <c r="B49" s="42" t="s">
        <v>16</v>
      </c>
      <c r="C49" s="43" t="s">
        <v>495</v>
      </c>
      <c r="D49" s="44">
        <v>4699.17</v>
      </c>
      <c r="E49" s="149">
        <v>0</v>
      </c>
      <c r="F49" s="42" t="s">
        <v>325</v>
      </c>
      <c r="G49" s="45"/>
    </row>
    <row r="50" spans="1:7" ht="15.5" x14ac:dyDescent="0.3">
      <c r="A50" s="41" t="s">
        <v>513</v>
      </c>
      <c r="B50" s="42" t="s">
        <v>331</v>
      </c>
      <c r="C50" s="43" t="s">
        <v>514</v>
      </c>
      <c r="D50" s="44">
        <v>2950</v>
      </c>
      <c r="E50" s="149">
        <v>0</v>
      </c>
      <c r="F50" s="42" t="s">
        <v>325</v>
      </c>
      <c r="G50" s="45"/>
    </row>
    <row r="51" spans="1:7" ht="15.5" x14ac:dyDescent="0.3">
      <c r="A51" s="41" t="s">
        <v>515</v>
      </c>
      <c r="B51" s="42" t="s">
        <v>331</v>
      </c>
      <c r="C51" s="43" t="s">
        <v>514</v>
      </c>
      <c r="D51" s="44">
        <v>2950</v>
      </c>
      <c r="E51" s="149">
        <v>0</v>
      </c>
      <c r="F51" s="42" t="s">
        <v>325</v>
      </c>
      <c r="G51" s="45"/>
    </row>
    <row r="52" spans="1:7" ht="15.5" x14ac:dyDescent="0.3">
      <c r="A52" s="41" t="s">
        <v>516</v>
      </c>
      <c r="B52" s="42" t="s">
        <v>331</v>
      </c>
      <c r="C52" s="43" t="s">
        <v>514</v>
      </c>
      <c r="D52" s="44">
        <v>2950</v>
      </c>
      <c r="E52" s="149">
        <v>0</v>
      </c>
      <c r="F52" s="42" t="s">
        <v>325</v>
      </c>
      <c r="G52" s="45"/>
    </row>
    <row r="53" spans="1:7" ht="15.5" x14ac:dyDescent="0.3">
      <c r="A53" s="41" t="s">
        <v>517</v>
      </c>
      <c r="B53" s="42" t="s">
        <v>331</v>
      </c>
      <c r="C53" s="43" t="s">
        <v>514</v>
      </c>
      <c r="D53" s="44">
        <v>2950</v>
      </c>
      <c r="E53" s="149">
        <v>0</v>
      </c>
      <c r="F53" s="42" t="s">
        <v>325</v>
      </c>
      <c r="G53" s="45"/>
    </row>
    <row r="54" spans="1:7" ht="15.5" x14ac:dyDescent="0.3">
      <c r="A54" s="41" t="s">
        <v>518</v>
      </c>
      <c r="B54" s="42" t="s">
        <v>331</v>
      </c>
      <c r="C54" s="43" t="s">
        <v>514</v>
      </c>
      <c r="D54" s="44">
        <v>2950</v>
      </c>
      <c r="E54" s="149">
        <v>0</v>
      </c>
      <c r="F54" s="42" t="s">
        <v>325</v>
      </c>
      <c r="G54" s="45"/>
    </row>
    <row r="55" spans="1:7" ht="15.5" x14ac:dyDescent="0.3">
      <c r="A55" s="41" t="s">
        <v>519</v>
      </c>
      <c r="B55" s="42" t="s">
        <v>331</v>
      </c>
      <c r="C55" s="43" t="s">
        <v>514</v>
      </c>
      <c r="D55" s="44">
        <v>2950</v>
      </c>
      <c r="E55" s="149">
        <v>0</v>
      </c>
      <c r="F55" s="42" t="s">
        <v>325</v>
      </c>
      <c r="G55" s="45"/>
    </row>
    <row r="56" spans="1:7" ht="15.5" x14ac:dyDescent="0.3">
      <c r="A56" s="41" t="s">
        <v>520</v>
      </c>
      <c r="B56" s="42" t="s">
        <v>331</v>
      </c>
      <c r="C56" s="43" t="s">
        <v>514</v>
      </c>
      <c r="D56" s="44">
        <v>2950</v>
      </c>
      <c r="E56" s="149">
        <v>0</v>
      </c>
      <c r="F56" s="42" t="s">
        <v>325</v>
      </c>
      <c r="G56" s="45"/>
    </row>
    <row r="57" spans="1:7" ht="15.5" x14ac:dyDescent="0.3">
      <c r="A57" s="41" t="s">
        <v>521</v>
      </c>
      <c r="B57" s="42" t="s">
        <v>331</v>
      </c>
      <c r="C57" s="43" t="s">
        <v>514</v>
      </c>
      <c r="D57" s="44">
        <v>2950</v>
      </c>
      <c r="E57" s="149">
        <v>0</v>
      </c>
      <c r="F57" s="42" t="s">
        <v>325</v>
      </c>
      <c r="G57" s="45"/>
    </row>
    <row r="58" spans="1:7" ht="15.5" x14ac:dyDescent="0.3">
      <c r="A58" s="41" t="s">
        <v>522</v>
      </c>
      <c r="B58" s="42" t="s">
        <v>331</v>
      </c>
      <c r="C58" s="43" t="s">
        <v>514</v>
      </c>
      <c r="D58" s="44">
        <v>2950</v>
      </c>
      <c r="E58" s="149">
        <v>0</v>
      </c>
      <c r="F58" s="42" t="s">
        <v>325</v>
      </c>
      <c r="G58" s="45"/>
    </row>
    <row r="59" spans="1:7" ht="15.5" x14ac:dyDescent="0.3">
      <c r="A59" s="41" t="s">
        <v>523</v>
      </c>
      <c r="B59" s="42" t="s">
        <v>331</v>
      </c>
      <c r="C59" s="43" t="s">
        <v>514</v>
      </c>
      <c r="D59" s="44">
        <v>2950</v>
      </c>
      <c r="E59" s="149">
        <v>0</v>
      </c>
      <c r="F59" s="42" t="s">
        <v>325</v>
      </c>
      <c r="G59" s="45"/>
    </row>
    <row r="60" spans="1:7" ht="26" x14ac:dyDescent="0.3">
      <c r="A60" s="41" t="s">
        <v>37</v>
      </c>
      <c r="B60" s="42" t="s">
        <v>38</v>
      </c>
      <c r="C60" s="43" t="s">
        <v>524</v>
      </c>
      <c r="D60" s="44">
        <v>3363.37</v>
      </c>
      <c r="E60" s="44">
        <v>84.15</v>
      </c>
      <c r="F60" s="42" t="s">
        <v>325</v>
      </c>
      <c r="G60" s="45"/>
    </row>
    <row r="61" spans="1:7" x14ac:dyDescent="0.3">
      <c r="A61" s="113">
        <v>62903375</v>
      </c>
      <c r="B61" s="115" t="s">
        <v>33</v>
      </c>
      <c r="C61" s="113" t="s">
        <v>540</v>
      </c>
      <c r="D61" s="116">
        <v>4290</v>
      </c>
      <c r="E61" s="116">
        <v>0</v>
      </c>
      <c r="F61" s="103" t="s">
        <v>325</v>
      </c>
      <c r="G61" s="115" t="s">
        <v>407</v>
      </c>
    </row>
    <row r="62" spans="1:7" ht="39" x14ac:dyDescent="0.3">
      <c r="A62" s="114">
        <v>62603725</v>
      </c>
      <c r="B62" s="48" t="s">
        <v>32</v>
      </c>
      <c r="C62" s="46" t="s">
        <v>525</v>
      </c>
      <c r="D62" s="47">
        <v>11098</v>
      </c>
      <c r="E62" s="149">
        <v>0</v>
      </c>
      <c r="F62" s="42" t="s">
        <v>325</v>
      </c>
      <c r="G62" s="49" t="s">
        <v>422</v>
      </c>
    </row>
    <row r="63" spans="1:7" s="58" customFormat="1" x14ac:dyDescent="0.3">
      <c r="A63" s="114">
        <v>62203694</v>
      </c>
      <c r="B63" s="48" t="s">
        <v>31</v>
      </c>
      <c r="C63" s="50" t="s">
        <v>526</v>
      </c>
      <c r="D63" s="51" t="s">
        <v>527</v>
      </c>
      <c r="E63" s="51">
        <v>1771.2</v>
      </c>
      <c r="F63" s="42" t="s">
        <v>325</v>
      </c>
      <c r="G63" s="52" t="s">
        <v>413</v>
      </c>
    </row>
    <row r="64" spans="1:7" s="58" customFormat="1" ht="26" x14ac:dyDescent="0.3">
      <c r="A64" s="113">
        <v>49104105</v>
      </c>
      <c r="B64" s="48" t="s">
        <v>417</v>
      </c>
      <c r="C64" s="50" t="s">
        <v>528</v>
      </c>
      <c r="D64" s="51">
        <v>3945.35</v>
      </c>
      <c r="E64" s="51">
        <v>887.72</v>
      </c>
      <c r="F64" s="42" t="s">
        <v>325</v>
      </c>
      <c r="G64" s="52"/>
    </row>
    <row r="65" spans="1:7" s="58" customFormat="1" ht="26" x14ac:dyDescent="0.3">
      <c r="A65" s="113">
        <v>49104106</v>
      </c>
      <c r="B65" s="48" t="s">
        <v>417</v>
      </c>
      <c r="C65" s="50" t="s">
        <v>529</v>
      </c>
      <c r="D65" s="51">
        <v>3127.83</v>
      </c>
      <c r="E65" s="51">
        <v>703.73</v>
      </c>
      <c r="F65" s="42" t="s">
        <v>325</v>
      </c>
      <c r="G65" s="52"/>
    </row>
    <row r="66" spans="1:7" s="58" customFormat="1" x14ac:dyDescent="0.3">
      <c r="A66" s="113">
        <v>48704124</v>
      </c>
      <c r="B66" s="48" t="s">
        <v>15</v>
      </c>
      <c r="C66" s="50" t="s">
        <v>530</v>
      </c>
      <c r="D66" s="51">
        <v>4829.5200000000004</v>
      </c>
      <c r="E66" s="51">
        <v>1328.08</v>
      </c>
      <c r="F66" s="42" t="s">
        <v>325</v>
      </c>
      <c r="G66" s="52"/>
    </row>
    <row r="67" spans="1:7" s="58" customFormat="1" ht="26" x14ac:dyDescent="0.3">
      <c r="A67" s="113">
        <v>49104107</v>
      </c>
      <c r="B67" s="48" t="s">
        <v>417</v>
      </c>
      <c r="C67" s="50" t="s">
        <v>528</v>
      </c>
      <c r="D67" s="51">
        <v>3127.82</v>
      </c>
      <c r="E67" s="51">
        <v>703.72</v>
      </c>
      <c r="F67" s="42" t="s">
        <v>325</v>
      </c>
      <c r="G67" s="52"/>
    </row>
    <row r="68" spans="1:7" s="58" customFormat="1" ht="26" x14ac:dyDescent="0.3">
      <c r="A68" s="113">
        <v>49104108</v>
      </c>
      <c r="B68" s="48" t="s">
        <v>417</v>
      </c>
      <c r="C68" s="50" t="s">
        <v>528</v>
      </c>
      <c r="D68" s="51">
        <v>3127.82</v>
      </c>
      <c r="E68" s="51">
        <v>703.72</v>
      </c>
      <c r="F68" s="42" t="s">
        <v>325</v>
      </c>
      <c r="G68" s="52"/>
    </row>
    <row r="69" spans="1:7" s="58" customFormat="1" ht="26" x14ac:dyDescent="0.3">
      <c r="A69" s="113">
        <v>49104109</v>
      </c>
      <c r="B69" s="48" t="s">
        <v>417</v>
      </c>
      <c r="C69" s="50" t="s">
        <v>528</v>
      </c>
      <c r="D69" s="51">
        <v>3127.82</v>
      </c>
      <c r="E69" s="51">
        <v>703.72</v>
      </c>
      <c r="F69" s="42" t="s">
        <v>325</v>
      </c>
      <c r="G69" s="52"/>
    </row>
    <row r="70" spans="1:7" s="58" customFormat="1" ht="26" x14ac:dyDescent="0.3">
      <c r="A70" s="113">
        <v>49104110</v>
      </c>
      <c r="B70" s="48" t="s">
        <v>417</v>
      </c>
      <c r="C70" s="50" t="s">
        <v>528</v>
      </c>
      <c r="D70" s="51">
        <v>3127.82</v>
      </c>
      <c r="E70" s="51">
        <v>703.72</v>
      </c>
      <c r="F70" s="42" t="s">
        <v>325</v>
      </c>
      <c r="G70" s="52"/>
    </row>
    <row r="71" spans="1:7" s="107" customFormat="1" ht="15.5" x14ac:dyDescent="0.3">
      <c r="A71" s="102" t="s">
        <v>414</v>
      </c>
      <c r="B71" s="103" t="s">
        <v>415</v>
      </c>
      <c r="C71" s="104" t="s">
        <v>530</v>
      </c>
      <c r="D71" s="105">
        <v>3849.99</v>
      </c>
      <c r="E71" s="105">
        <v>1058.74</v>
      </c>
      <c r="F71" s="103" t="s">
        <v>325</v>
      </c>
      <c r="G71" s="106"/>
    </row>
    <row r="72" spans="1:7" s="107" customFormat="1" ht="15.5" x14ac:dyDescent="0.3">
      <c r="A72" s="102" t="s">
        <v>416</v>
      </c>
      <c r="B72" s="103" t="s">
        <v>15</v>
      </c>
      <c r="C72" s="104" t="s">
        <v>530</v>
      </c>
      <c r="D72" s="105">
        <v>4829.5200000000004</v>
      </c>
      <c r="E72" s="105">
        <v>1328.08</v>
      </c>
      <c r="F72" s="103" t="s">
        <v>325</v>
      </c>
      <c r="G72" s="106"/>
    </row>
    <row r="73" spans="1:7" x14ac:dyDescent="0.3">
      <c r="D73" s="59">
        <f>SUM(D27:D72)</f>
        <v>265706.06000000006</v>
      </c>
      <c r="E73" s="59">
        <f>SUM(E27:E72)</f>
        <v>9976.5800000000017</v>
      </c>
    </row>
    <row r="74" spans="1:7" ht="105" customHeight="1" x14ac:dyDescent="0.3"/>
    <row r="75" spans="1:7" ht="15" x14ac:dyDescent="0.3">
      <c r="A75" s="87" t="s">
        <v>28</v>
      </c>
    </row>
    <row r="76" spans="1:7" ht="15" customHeight="1" x14ac:dyDescent="0.3">
      <c r="A76" s="179" t="s">
        <v>0</v>
      </c>
      <c r="B76" s="180" t="s">
        <v>1</v>
      </c>
      <c r="C76" s="180" t="s">
        <v>10</v>
      </c>
      <c r="D76" s="181" t="s">
        <v>11</v>
      </c>
      <c r="E76" s="183" t="s">
        <v>488</v>
      </c>
      <c r="F76" s="180" t="s">
        <v>12</v>
      </c>
      <c r="G76" s="180" t="s">
        <v>2</v>
      </c>
    </row>
    <row r="77" spans="1:7" x14ac:dyDescent="0.3">
      <c r="A77" s="179"/>
      <c r="B77" s="180"/>
      <c r="C77" s="180"/>
      <c r="D77" s="181"/>
      <c r="E77" s="184"/>
      <c r="F77" s="180"/>
      <c r="G77" s="180"/>
    </row>
    <row r="78" spans="1:7" x14ac:dyDescent="0.3">
      <c r="A78" s="179"/>
      <c r="B78" s="180"/>
      <c r="C78" s="180"/>
      <c r="D78" s="181"/>
      <c r="E78" s="185"/>
      <c r="F78" s="180"/>
      <c r="G78" s="180"/>
    </row>
    <row r="79" spans="1:7" ht="26" x14ac:dyDescent="0.3">
      <c r="A79" s="50">
        <v>62904000</v>
      </c>
      <c r="B79" s="48" t="s">
        <v>30</v>
      </c>
      <c r="C79" s="50" t="s">
        <v>531</v>
      </c>
      <c r="D79" s="51">
        <v>168758</v>
      </c>
      <c r="E79" s="51">
        <v>71722.12</v>
      </c>
      <c r="F79" s="42" t="s">
        <v>325</v>
      </c>
      <c r="G79" s="52" t="s">
        <v>423</v>
      </c>
    </row>
    <row r="80" spans="1:7" x14ac:dyDescent="0.3">
      <c r="D80" s="57">
        <f>SUM(D79)</f>
        <v>168758</v>
      </c>
      <c r="E80" s="57">
        <f>SUM(E79)</f>
        <v>71722.12</v>
      </c>
    </row>
    <row r="82" spans="1:8" x14ac:dyDescent="0.3">
      <c r="D82" s="57">
        <f>D80+D73+D22</f>
        <v>527840.88</v>
      </c>
      <c r="E82" s="57">
        <v>94731.64</v>
      </c>
      <c r="F82" s="119"/>
      <c r="H82" s="61"/>
    </row>
    <row r="84" spans="1:8" x14ac:dyDescent="0.3">
      <c r="B84" s="53" t="s">
        <v>36</v>
      </c>
      <c r="C84" s="62"/>
      <c r="D84" s="57"/>
      <c r="E84" s="57"/>
    </row>
    <row r="85" spans="1:8" ht="69.75" customHeight="1" x14ac:dyDescent="0.3">
      <c r="A85" s="178" t="s">
        <v>541</v>
      </c>
      <c r="B85" s="178"/>
      <c r="C85" s="178"/>
      <c r="D85" s="178"/>
      <c r="E85" s="178"/>
      <c r="F85" s="178"/>
      <c r="G85" s="178"/>
    </row>
  </sheetData>
  <mergeCells count="23">
    <mergeCell ref="F5:F7"/>
    <mergeCell ref="G76:G78"/>
    <mergeCell ref="A76:A78"/>
    <mergeCell ref="B76:B78"/>
    <mergeCell ref="C76:C78"/>
    <mergeCell ref="D76:D78"/>
    <mergeCell ref="F76:F78"/>
    <mergeCell ref="A2:G2"/>
    <mergeCell ref="A85:G85"/>
    <mergeCell ref="A5:A7"/>
    <mergeCell ref="B5:B7"/>
    <mergeCell ref="G24:G26"/>
    <mergeCell ref="A24:A26"/>
    <mergeCell ref="B24:B26"/>
    <mergeCell ref="C24:C26"/>
    <mergeCell ref="D24:D26"/>
    <mergeCell ref="F24:F26"/>
    <mergeCell ref="G5:G7"/>
    <mergeCell ref="C5:C7"/>
    <mergeCell ref="D5:D7"/>
    <mergeCell ref="E5:E7"/>
    <mergeCell ref="E24:E26"/>
    <mergeCell ref="E76:E78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102"/>
  <sheetViews>
    <sheetView workbookViewId="0">
      <selection activeCell="C5" sqref="C5"/>
    </sheetView>
  </sheetViews>
  <sheetFormatPr defaultColWidth="9.1796875" defaultRowHeight="29.25" customHeight="1" x14ac:dyDescent="0.35"/>
  <cols>
    <col min="1" max="1" width="11.7265625" style="63" customWidth="1"/>
    <col min="2" max="2" width="23.54296875" style="16" customWidth="1"/>
    <col min="3" max="3" width="13.26953125" style="63" customWidth="1"/>
    <col min="4" max="5" width="12.81640625" style="63" customWidth="1"/>
    <col min="6" max="6" width="17" style="63" customWidth="1"/>
    <col min="7" max="7" width="23.54296875" style="63" customWidth="1"/>
    <col min="8" max="8" width="19" style="63" customWidth="1"/>
    <col min="9" max="16384" width="9.1796875" style="63"/>
  </cols>
  <sheetData>
    <row r="1" spans="1:8" ht="29.25" customHeight="1" x14ac:dyDescent="0.35">
      <c r="A1" s="88" t="s">
        <v>581</v>
      </c>
    </row>
    <row r="2" spans="1:8" ht="45.75" customHeight="1" x14ac:dyDescent="0.35">
      <c r="A2" s="188" t="s">
        <v>552</v>
      </c>
      <c r="B2" s="188"/>
      <c r="C2" s="188"/>
      <c r="D2" s="188"/>
      <c r="E2" s="188"/>
      <c r="F2" s="188"/>
      <c r="G2" s="188"/>
      <c r="H2" s="188"/>
    </row>
    <row r="3" spans="1:8" ht="29.25" customHeight="1" x14ac:dyDescent="0.35">
      <c r="A3" s="182" t="s">
        <v>0</v>
      </c>
      <c r="B3" s="189" t="s">
        <v>1</v>
      </c>
      <c r="C3" s="182" t="s">
        <v>39</v>
      </c>
      <c r="D3" s="182" t="s">
        <v>11</v>
      </c>
      <c r="E3" s="189" t="s">
        <v>551</v>
      </c>
      <c r="F3" s="182" t="s">
        <v>40</v>
      </c>
      <c r="G3" s="182" t="s">
        <v>41</v>
      </c>
      <c r="H3" s="182" t="s">
        <v>2</v>
      </c>
    </row>
    <row r="4" spans="1:8" ht="29.25" customHeight="1" x14ac:dyDescent="0.35">
      <c r="A4" s="182"/>
      <c r="B4" s="190"/>
      <c r="C4" s="182"/>
      <c r="D4" s="182"/>
      <c r="E4" s="190"/>
      <c r="F4" s="182"/>
      <c r="G4" s="182"/>
      <c r="H4" s="182"/>
    </row>
    <row r="5" spans="1:8" ht="29.25" customHeight="1" x14ac:dyDescent="0.35">
      <c r="A5" s="97">
        <v>25510027</v>
      </c>
      <c r="B5" s="120" t="s">
        <v>42</v>
      </c>
      <c r="C5" s="97" t="s">
        <v>188</v>
      </c>
      <c r="D5" s="98">
        <v>45619.12</v>
      </c>
      <c r="E5" s="98">
        <v>10164.48</v>
      </c>
      <c r="F5" s="99" t="s">
        <v>350</v>
      </c>
      <c r="G5" s="1" t="s">
        <v>43</v>
      </c>
      <c r="H5" s="4"/>
    </row>
    <row r="6" spans="1:8" ht="29.25" customHeight="1" x14ac:dyDescent="0.35">
      <c r="A6" s="97">
        <v>25510029</v>
      </c>
      <c r="B6" s="120" t="s">
        <v>44</v>
      </c>
      <c r="C6" s="97" t="s">
        <v>188</v>
      </c>
      <c r="D6" s="98">
        <v>50425.71</v>
      </c>
      <c r="E6" s="98">
        <v>0</v>
      </c>
      <c r="F6" s="99" t="s">
        <v>350</v>
      </c>
      <c r="G6" s="1" t="s">
        <v>45</v>
      </c>
      <c r="H6" s="4"/>
    </row>
    <row r="7" spans="1:8" ht="29.25" customHeight="1" x14ac:dyDescent="0.35">
      <c r="A7" s="97">
        <v>25510030</v>
      </c>
      <c r="B7" s="120" t="s">
        <v>46</v>
      </c>
      <c r="C7" s="97" t="s">
        <v>188</v>
      </c>
      <c r="D7" s="98">
        <v>49141.24</v>
      </c>
      <c r="E7" s="98">
        <v>0</v>
      </c>
      <c r="F7" s="99" t="s">
        <v>350</v>
      </c>
      <c r="G7" s="1" t="s">
        <v>47</v>
      </c>
      <c r="H7" s="4"/>
    </row>
    <row r="8" spans="1:8" ht="29.25" customHeight="1" x14ac:dyDescent="0.35">
      <c r="A8" s="97">
        <v>25510031</v>
      </c>
      <c r="B8" s="120" t="s">
        <v>48</v>
      </c>
      <c r="C8" s="97" t="s">
        <v>188</v>
      </c>
      <c r="D8" s="98">
        <v>66055.61</v>
      </c>
      <c r="E8" s="98">
        <v>0</v>
      </c>
      <c r="F8" s="99" t="s">
        <v>350</v>
      </c>
      <c r="G8" s="1" t="s">
        <v>49</v>
      </c>
      <c r="H8" s="4"/>
    </row>
    <row r="9" spans="1:8" ht="29.25" customHeight="1" x14ac:dyDescent="0.35">
      <c r="A9" s="97">
        <v>25510032</v>
      </c>
      <c r="B9" s="120" t="s">
        <v>50</v>
      </c>
      <c r="C9" s="97" t="s">
        <v>188</v>
      </c>
      <c r="D9" s="98">
        <v>11541.92</v>
      </c>
      <c r="E9" s="98">
        <v>0</v>
      </c>
      <c r="F9" s="99" t="s">
        <v>350</v>
      </c>
      <c r="G9" s="1" t="s">
        <v>45</v>
      </c>
      <c r="H9" s="4"/>
    </row>
    <row r="10" spans="1:8" ht="29.25" customHeight="1" x14ac:dyDescent="0.35">
      <c r="A10" s="97">
        <v>25510033</v>
      </c>
      <c r="B10" s="120" t="s">
        <v>51</v>
      </c>
      <c r="C10" s="97" t="s">
        <v>188</v>
      </c>
      <c r="D10" s="98">
        <v>46460.9</v>
      </c>
      <c r="E10" s="98">
        <v>0</v>
      </c>
      <c r="F10" s="99" t="s">
        <v>350</v>
      </c>
      <c r="G10" s="1" t="s">
        <v>49</v>
      </c>
      <c r="H10" s="4"/>
    </row>
    <row r="11" spans="1:8" ht="29.25" customHeight="1" x14ac:dyDescent="0.35">
      <c r="A11" s="97">
        <v>25510034</v>
      </c>
      <c r="B11" s="120" t="s">
        <v>52</v>
      </c>
      <c r="C11" s="97" t="s">
        <v>188</v>
      </c>
      <c r="D11" s="98">
        <v>48286.91</v>
      </c>
      <c r="E11" s="98">
        <v>4995.6400000000003</v>
      </c>
      <c r="F11" s="99" t="s">
        <v>350</v>
      </c>
      <c r="G11" s="1" t="s">
        <v>49</v>
      </c>
      <c r="H11" s="4"/>
    </row>
    <row r="12" spans="1:8" ht="29.25" customHeight="1" x14ac:dyDescent="0.35">
      <c r="A12" s="97">
        <v>25510035</v>
      </c>
      <c r="B12" s="120" t="s">
        <v>53</v>
      </c>
      <c r="C12" s="97" t="s">
        <v>188</v>
      </c>
      <c r="D12" s="98">
        <v>28440.71</v>
      </c>
      <c r="E12" s="98">
        <v>9808.57</v>
      </c>
      <c r="F12" s="99" t="s">
        <v>164</v>
      </c>
      <c r="G12" s="1" t="s">
        <v>45</v>
      </c>
      <c r="H12" s="4"/>
    </row>
    <row r="13" spans="1:8" ht="29.25" customHeight="1" x14ac:dyDescent="0.35">
      <c r="A13" s="97">
        <v>25510036</v>
      </c>
      <c r="B13" s="120" t="s">
        <v>54</v>
      </c>
      <c r="C13" s="97" t="s">
        <v>188</v>
      </c>
      <c r="D13" s="98">
        <v>20117.7</v>
      </c>
      <c r="E13" s="98">
        <v>7051.92</v>
      </c>
      <c r="F13" s="99" t="s">
        <v>164</v>
      </c>
      <c r="G13" s="1" t="s">
        <v>47</v>
      </c>
      <c r="H13" s="4"/>
    </row>
    <row r="14" spans="1:8" ht="29.25" customHeight="1" x14ac:dyDescent="0.35">
      <c r="A14" s="97">
        <v>25510037</v>
      </c>
      <c r="B14" s="120" t="s">
        <v>55</v>
      </c>
      <c r="C14" s="97" t="s">
        <v>188</v>
      </c>
      <c r="D14" s="98">
        <v>19944.650000000001</v>
      </c>
      <c r="E14" s="98">
        <v>6904.26</v>
      </c>
      <c r="F14" s="99" t="s">
        <v>164</v>
      </c>
      <c r="G14" s="1" t="s">
        <v>49</v>
      </c>
      <c r="H14" s="4"/>
    </row>
    <row r="15" spans="1:8" ht="29.25" customHeight="1" x14ac:dyDescent="0.35">
      <c r="A15" s="97">
        <v>25510038</v>
      </c>
      <c r="B15" s="120" t="s">
        <v>56</v>
      </c>
      <c r="C15" s="97" t="s">
        <v>188</v>
      </c>
      <c r="D15" s="98">
        <v>18742.61</v>
      </c>
      <c r="E15" s="98">
        <v>6392.21</v>
      </c>
      <c r="F15" s="99" t="s">
        <v>164</v>
      </c>
      <c r="G15" s="1" t="s">
        <v>47</v>
      </c>
      <c r="H15" s="4"/>
    </row>
    <row r="16" spans="1:8" ht="29.25" customHeight="1" x14ac:dyDescent="0.35">
      <c r="A16" s="97">
        <v>25510039</v>
      </c>
      <c r="B16" s="120" t="s">
        <v>57</v>
      </c>
      <c r="C16" s="97" t="s">
        <v>188</v>
      </c>
      <c r="D16" s="98">
        <v>21709.9</v>
      </c>
      <c r="E16" s="98">
        <v>7516.43</v>
      </c>
      <c r="F16" s="99" t="s">
        <v>164</v>
      </c>
      <c r="G16" s="1" t="s">
        <v>47</v>
      </c>
      <c r="H16" s="4"/>
    </row>
    <row r="17" spans="1:9" ht="29.25" customHeight="1" x14ac:dyDescent="0.35">
      <c r="A17" s="97">
        <v>25510040</v>
      </c>
      <c r="B17" s="120" t="s">
        <v>42</v>
      </c>
      <c r="C17" s="97" t="s">
        <v>188</v>
      </c>
      <c r="D17" s="128" t="s">
        <v>438</v>
      </c>
      <c r="E17" s="98">
        <v>6279.67</v>
      </c>
      <c r="F17" s="99" t="s">
        <v>164</v>
      </c>
      <c r="G17" s="1" t="s">
        <v>47</v>
      </c>
      <c r="H17" s="4"/>
    </row>
    <row r="18" spans="1:9" ht="29.25" customHeight="1" x14ac:dyDescent="0.35">
      <c r="A18" s="97" t="s">
        <v>58</v>
      </c>
      <c r="B18" s="120" t="s">
        <v>48</v>
      </c>
      <c r="C18" s="97">
        <v>2000</v>
      </c>
      <c r="D18" s="98">
        <v>25000</v>
      </c>
      <c r="E18" s="98"/>
      <c r="F18" s="99" t="s">
        <v>164</v>
      </c>
      <c r="G18" s="1" t="s">
        <v>45</v>
      </c>
      <c r="H18" s="21" t="s">
        <v>329</v>
      </c>
    </row>
    <row r="19" spans="1:9" ht="29.25" customHeight="1" x14ac:dyDescent="0.35">
      <c r="A19" s="97" t="s">
        <v>58</v>
      </c>
      <c r="B19" s="120" t="s">
        <v>52</v>
      </c>
      <c r="C19" s="97">
        <v>2000</v>
      </c>
      <c r="D19" s="98">
        <v>25000</v>
      </c>
      <c r="E19" s="98"/>
      <c r="F19" s="99" t="s">
        <v>164</v>
      </c>
      <c r="G19" s="1" t="s">
        <v>45</v>
      </c>
      <c r="H19" s="21" t="s">
        <v>329</v>
      </c>
    </row>
    <row r="20" spans="1:9" ht="29.25" customHeight="1" x14ac:dyDescent="0.35">
      <c r="A20" s="97" t="s">
        <v>58</v>
      </c>
      <c r="B20" s="120" t="s">
        <v>59</v>
      </c>
      <c r="C20" s="97">
        <v>2000</v>
      </c>
      <c r="D20" s="98">
        <v>25000</v>
      </c>
      <c r="E20" s="98"/>
      <c r="F20" s="99" t="s">
        <v>164</v>
      </c>
      <c r="G20" s="1" t="s">
        <v>45</v>
      </c>
      <c r="H20" s="21" t="s">
        <v>329</v>
      </c>
    </row>
    <row r="21" spans="1:9" ht="29.25" customHeight="1" x14ac:dyDescent="0.35">
      <c r="A21" s="97">
        <v>25512367</v>
      </c>
      <c r="B21" s="120" t="s">
        <v>550</v>
      </c>
      <c r="C21" s="97" t="s">
        <v>445</v>
      </c>
      <c r="D21" s="98">
        <v>23480</v>
      </c>
      <c r="E21" s="98">
        <v>196.72</v>
      </c>
      <c r="F21" s="99" t="s">
        <v>350</v>
      </c>
      <c r="G21" s="1" t="s">
        <v>45</v>
      </c>
      <c r="H21" s="4"/>
    </row>
    <row r="22" spans="1:9" ht="29.25" customHeight="1" x14ac:dyDescent="0.35">
      <c r="A22" s="97">
        <v>30002694</v>
      </c>
      <c r="B22" s="120" t="s">
        <v>439</v>
      </c>
      <c r="C22" s="97" t="s">
        <v>446</v>
      </c>
      <c r="D22" s="98">
        <v>29641.37</v>
      </c>
      <c r="E22" s="98">
        <v>1305.81</v>
      </c>
      <c r="F22" s="99" t="s">
        <v>350</v>
      </c>
      <c r="G22" s="1"/>
      <c r="H22" s="4"/>
      <c r="I22" s="163"/>
    </row>
    <row r="23" spans="1:9" ht="29.25" customHeight="1" x14ac:dyDescent="0.35">
      <c r="A23" s="97">
        <v>34300539</v>
      </c>
      <c r="B23" s="120" t="s">
        <v>440</v>
      </c>
      <c r="C23" s="97" t="s">
        <v>188</v>
      </c>
      <c r="D23" s="98">
        <v>16872.150000000001</v>
      </c>
      <c r="E23" s="98">
        <v>0</v>
      </c>
      <c r="F23" s="99" t="s">
        <v>350</v>
      </c>
      <c r="G23" s="1"/>
      <c r="H23" s="4"/>
    </row>
    <row r="24" spans="1:9" ht="29.25" customHeight="1" x14ac:dyDescent="0.35">
      <c r="A24" s="97">
        <v>34303842</v>
      </c>
      <c r="B24" s="120" t="s">
        <v>441</v>
      </c>
      <c r="C24" s="97" t="s">
        <v>447</v>
      </c>
      <c r="D24" s="98">
        <v>4520.33</v>
      </c>
      <c r="E24" s="98">
        <v>0</v>
      </c>
      <c r="F24" s="99" t="s">
        <v>350</v>
      </c>
      <c r="G24" s="1"/>
      <c r="H24" s="4"/>
    </row>
    <row r="25" spans="1:9" ht="29.25" customHeight="1" x14ac:dyDescent="0.35">
      <c r="A25" s="97">
        <v>34303843</v>
      </c>
      <c r="B25" s="120" t="s">
        <v>60</v>
      </c>
      <c r="C25" s="97" t="s">
        <v>448</v>
      </c>
      <c r="D25" s="98">
        <v>3829.27</v>
      </c>
      <c r="E25" s="98">
        <v>0</v>
      </c>
      <c r="F25" s="99" t="s">
        <v>350</v>
      </c>
      <c r="G25" s="1"/>
      <c r="H25" s="4"/>
    </row>
    <row r="26" spans="1:9" ht="29.25" customHeight="1" x14ac:dyDescent="0.35">
      <c r="A26" s="97">
        <v>34400082</v>
      </c>
      <c r="B26" s="120" t="s">
        <v>369</v>
      </c>
      <c r="C26" s="97" t="s">
        <v>188</v>
      </c>
      <c r="D26" s="98">
        <v>17771.080000000002</v>
      </c>
      <c r="E26" s="98">
        <v>0</v>
      </c>
      <c r="F26" s="99" t="s">
        <v>350</v>
      </c>
      <c r="G26" s="1"/>
      <c r="H26" s="4"/>
    </row>
    <row r="27" spans="1:9" ht="29.25" customHeight="1" x14ac:dyDescent="0.35">
      <c r="A27" s="97">
        <v>34803537</v>
      </c>
      <c r="B27" s="120" t="s">
        <v>442</v>
      </c>
      <c r="C27" s="97" t="s">
        <v>449</v>
      </c>
      <c r="D27" s="98">
        <v>4717.22</v>
      </c>
      <c r="E27" s="98">
        <v>727.15</v>
      </c>
      <c r="F27" s="99" t="s">
        <v>350</v>
      </c>
      <c r="G27" s="1"/>
      <c r="H27" s="4"/>
    </row>
    <row r="28" spans="1:9" ht="29.25" customHeight="1" x14ac:dyDescent="0.35">
      <c r="A28" s="97">
        <v>59403997</v>
      </c>
      <c r="B28" s="120" t="s">
        <v>61</v>
      </c>
      <c r="C28" s="97" t="s">
        <v>450</v>
      </c>
      <c r="D28" s="98">
        <v>19691.38</v>
      </c>
      <c r="E28" s="98">
        <v>3839.86</v>
      </c>
      <c r="F28" s="99" t="s">
        <v>350</v>
      </c>
      <c r="G28" s="1"/>
      <c r="H28" s="4"/>
    </row>
    <row r="29" spans="1:9" ht="29.25" customHeight="1" x14ac:dyDescent="0.35">
      <c r="A29" s="97">
        <v>65403507</v>
      </c>
      <c r="B29" s="120" t="s">
        <v>62</v>
      </c>
      <c r="C29" s="97" t="s">
        <v>451</v>
      </c>
      <c r="D29" s="98">
        <v>1896464.12</v>
      </c>
      <c r="E29" s="98">
        <v>556348.16000000003</v>
      </c>
      <c r="F29" s="99" t="s">
        <v>350</v>
      </c>
      <c r="G29" s="1"/>
      <c r="H29" s="4"/>
    </row>
    <row r="30" spans="1:9" ht="31.5" customHeight="1" x14ac:dyDescent="0.35">
      <c r="A30" s="97">
        <v>65403508</v>
      </c>
      <c r="B30" s="120" t="s">
        <v>368</v>
      </c>
      <c r="C30" s="97" t="s">
        <v>451</v>
      </c>
      <c r="D30" s="98">
        <v>2712209.41</v>
      </c>
      <c r="E30" s="98">
        <v>788176.73</v>
      </c>
      <c r="F30" s="99" t="s">
        <v>164</v>
      </c>
      <c r="G30" s="1"/>
      <c r="H30" s="4"/>
    </row>
    <row r="31" spans="1:9" ht="29.25" customHeight="1" x14ac:dyDescent="0.35">
      <c r="A31" s="97">
        <v>65403735</v>
      </c>
      <c r="B31" s="120" t="s">
        <v>63</v>
      </c>
      <c r="C31" s="97" t="s">
        <v>452</v>
      </c>
      <c r="D31" s="98">
        <v>89000</v>
      </c>
      <c r="E31" s="98">
        <v>2224.9699999999998</v>
      </c>
      <c r="F31" s="99" t="s">
        <v>164</v>
      </c>
      <c r="G31" s="1"/>
      <c r="H31" s="4"/>
    </row>
    <row r="32" spans="1:9" ht="29.25" customHeight="1" x14ac:dyDescent="0.35">
      <c r="A32" s="97">
        <v>61004104</v>
      </c>
      <c r="B32" s="120" t="s">
        <v>418</v>
      </c>
      <c r="C32" s="97" t="s">
        <v>453</v>
      </c>
      <c r="D32" s="98">
        <v>197862.72</v>
      </c>
      <c r="E32" s="98">
        <v>106112.67</v>
      </c>
      <c r="F32" s="99" t="s">
        <v>350</v>
      </c>
      <c r="G32" s="1"/>
      <c r="H32" s="4"/>
    </row>
    <row r="33" spans="1:8" ht="29.25" customHeight="1" x14ac:dyDescent="0.35">
      <c r="A33" s="97">
        <v>29103548</v>
      </c>
      <c r="B33" s="120" t="s">
        <v>64</v>
      </c>
      <c r="C33" s="97" t="s">
        <v>172</v>
      </c>
      <c r="D33" s="98">
        <v>23670.36</v>
      </c>
      <c r="E33" s="98">
        <v>10799.61</v>
      </c>
      <c r="F33" s="99" t="s">
        <v>167</v>
      </c>
      <c r="G33" s="1"/>
      <c r="H33" s="4"/>
    </row>
    <row r="34" spans="1:8" ht="29.25" customHeight="1" x14ac:dyDescent="0.35">
      <c r="A34" s="97">
        <v>29512389</v>
      </c>
      <c r="B34" s="120" t="s">
        <v>65</v>
      </c>
      <c r="C34" s="97" t="s">
        <v>456</v>
      </c>
      <c r="D34" s="98">
        <v>21400</v>
      </c>
      <c r="E34" s="98">
        <v>1212.8499999999999</v>
      </c>
      <c r="F34" s="99" t="s">
        <v>167</v>
      </c>
      <c r="G34" s="1"/>
      <c r="H34" s="4"/>
    </row>
    <row r="35" spans="1:8" ht="29.25" customHeight="1" x14ac:dyDescent="0.35">
      <c r="A35" s="97">
        <v>29512390</v>
      </c>
      <c r="B35" s="120" t="s">
        <v>66</v>
      </c>
      <c r="C35" s="97" t="s">
        <v>456</v>
      </c>
      <c r="D35" s="98">
        <v>25733</v>
      </c>
      <c r="E35" s="98">
        <v>1458.02</v>
      </c>
      <c r="F35" s="99" t="s">
        <v>167</v>
      </c>
      <c r="G35" s="1"/>
      <c r="H35" s="4"/>
    </row>
    <row r="36" spans="1:8" ht="29.25" customHeight="1" x14ac:dyDescent="0.35">
      <c r="A36" s="97">
        <v>30002382</v>
      </c>
      <c r="B36" s="120" t="s">
        <v>457</v>
      </c>
      <c r="C36" s="97" t="s">
        <v>456</v>
      </c>
      <c r="D36" s="98">
        <v>37812</v>
      </c>
      <c r="E36" s="98">
        <v>0</v>
      </c>
      <c r="F36" s="99" t="s">
        <v>167</v>
      </c>
      <c r="G36" s="1"/>
      <c r="H36" s="4"/>
    </row>
    <row r="37" spans="1:8" ht="29.25" customHeight="1" x14ac:dyDescent="0.35">
      <c r="A37" s="97">
        <v>31003544</v>
      </c>
      <c r="B37" s="120" t="s">
        <v>458</v>
      </c>
      <c r="C37" s="97" t="s">
        <v>172</v>
      </c>
      <c r="D37" s="128" t="s">
        <v>459</v>
      </c>
      <c r="E37" s="98">
        <v>58055.13</v>
      </c>
      <c r="F37" s="99" t="s">
        <v>167</v>
      </c>
      <c r="G37" s="1"/>
      <c r="H37" s="4"/>
    </row>
    <row r="38" spans="1:8" ht="29.25" customHeight="1" x14ac:dyDescent="0.35">
      <c r="A38" s="97">
        <v>31003987</v>
      </c>
      <c r="B38" s="120" t="s">
        <v>67</v>
      </c>
      <c r="C38" s="97" t="s">
        <v>460</v>
      </c>
      <c r="D38" s="98">
        <v>1583555.79</v>
      </c>
      <c r="E38" s="98">
        <v>909224.91</v>
      </c>
      <c r="F38" s="99" t="s">
        <v>167</v>
      </c>
      <c r="G38" s="1"/>
      <c r="H38" s="4"/>
    </row>
    <row r="39" spans="1:8" ht="29.25" customHeight="1" x14ac:dyDescent="0.35">
      <c r="A39" s="97">
        <v>31003988</v>
      </c>
      <c r="B39" s="120" t="s">
        <v>68</v>
      </c>
      <c r="C39" s="97" t="s">
        <v>460</v>
      </c>
      <c r="D39" s="98">
        <v>789411.33</v>
      </c>
      <c r="E39" s="98">
        <v>453253.68</v>
      </c>
      <c r="F39" s="99" t="s">
        <v>167</v>
      </c>
      <c r="G39" s="1"/>
      <c r="H39" s="4"/>
    </row>
    <row r="40" spans="1:8" ht="29.25" customHeight="1" x14ac:dyDescent="0.35">
      <c r="A40" s="97">
        <v>34304001</v>
      </c>
      <c r="B40" s="120" t="s">
        <v>370</v>
      </c>
      <c r="C40" s="97" t="s">
        <v>454</v>
      </c>
      <c r="D40" s="98">
        <v>4247.1499999999996</v>
      </c>
      <c r="E40" s="98">
        <v>877.75</v>
      </c>
      <c r="F40" s="99" t="s">
        <v>352</v>
      </c>
      <c r="G40" s="1"/>
      <c r="H40" s="4"/>
    </row>
    <row r="41" spans="1:8" ht="29.25" customHeight="1" x14ac:dyDescent="0.35">
      <c r="A41" s="97">
        <v>34400085</v>
      </c>
      <c r="B41" s="120" t="s">
        <v>461</v>
      </c>
      <c r="C41" s="97" t="s">
        <v>188</v>
      </c>
      <c r="D41" s="98">
        <v>46527.27</v>
      </c>
      <c r="E41" s="98">
        <v>0</v>
      </c>
      <c r="F41" s="99" t="s">
        <v>167</v>
      </c>
      <c r="G41" s="22" t="s">
        <v>69</v>
      </c>
      <c r="H41" s="4"/>
    </row>
    <row r="42" spans="1:8" ht="29.25" customHeight="1" x14ac:dyDescent="0.35">
      <c r="A42" s="97">
        <v>34400086</v>
      </c>
      <c r="B42" s="120" t="s">
        <v>462</v>
      </c>
      <c r="C42" s="97" t="s">
        <v>188</v>
      </c>
      <c r="D42" s="98">
        <v>46847.05</v>
      </c>
      <c r="E42" s="98">
        <v>0</v>
      </c>
      <c r="F42" s="99" t="s">
        <v>167</v>
      </c>
      <c r="G42" s="22" t="s">
        <v>69</v>
      </c>
      <c r="H42" s="4"/>
    </row>
    <row r="43" spans="1:8" ht="29.25" customHeight="1" x14ac:dyDescent="0.35">
      <c r="A43" s="97">
        <v>34503314</v>
      </c>
      <c r="B43" s="120" t="s">
        <v>371</v>
      </c>
      <c r="C43" s="97" t="s">
        <v>463</v>
      </c>
      <c r="D43" s="98">
        <v>898979.42</v>
      </c>
      <c r="E43" s="98">
        <v>54372.82</v>
      </c>
      <c r="F43" s="99" t="s">
        <v>167</v>
      </c>
      <c r="G43" s="22" t="s">
        <v>69</v>
      </c>
      <c r="H43" s="4"/>
    </row>
    <row r="44" spans="1:8" ht="29.25" customHeight="1" x14ac:dyDescent="0.35">
      <c r="A44" s="97">
        <v>34503985</v>
      </c>
      <c r="B44" s="120" t="s">
        <v>70</v>
      </c>
      <c r="C44" s="97" t="s">
        <v>460</v>
      </c>
      <c r="D44" s="98">
        <v>1642762.51</v>
      </c>
      <c r="E44" s="98">
        <v>943219.47</v>
      </c>
      <c r="F44" s="99" t="s">
        <v>167</v>
      </c>
      <c r="G44" s="22"/>
      <c r="H44" s="4"/>
    </row>
    <row r="45" spans="1:8" ht="29.25" customHeight="1" x14ac:dyDescent="0.35">
      <c r="A45" s="97">
        <v>34803116</v>
      </c>
      <c r="B45" s="120" t="s">
        <v>372</v>
      </c>
      <c r="C45" s="97" t="s">
        <v>455</v>
      </c>
      <c r="D45" s="98">
        <v>4890</v>
      </c>
      <c r="E45" s="98">
        <v>0</v>
      </c>
      <c r="F45" s="99" t="s">
        <v>352</v>
      </c>
      <c r="G45" s="22" t="s">
        <v>69</v>
      </c>
      <c r="H45" s="4"/>
    </row>
    <row r="46" spans="1:8" ht="29.25" customHeight="1" x14ac:dyDescent="0.35">
      <c r="A46" s="97">
        <v>34303383</v>
      </c>
      <c r="B46" s="120" t="s">
        <v>396</v>
      </c>
      <c r="C46" s="97">
        <v>2016</v>
      </c>
      <c r="D46" s="98">
        <v>11299.29</v>
      </c>
      <c r="E46" s="98">
        <v>0</v>
      </c>
      <c r="F46" s="99" t="s">
        <v>408</v>
      </c>
      <c r="G46" s="22"/>
      <c r="H46" s="4"/>
    </row>
    <row r="47" spans="1:8" ht="29.25" customHeight="1" x14ac:dyDescent="0.35">
      <c r="A47" s="97">
        <v>30002381</v>
      </c>
      <c r="B47" s="120" t="s">
        <v>464</v>
      </c>
      <c r="C47" s="97" t="s">
        <v>456</v>
      </c>
      <c r="D47" s="98">
        <v>36268</v>
      </c>
      <c r="E47" s="98">
        <v>0</v>
      </c>
      <c r="F47" s="99" t="s">
        <v>167</v>
      </c>
      <c r="G47" s="1"/>
      <c r="H47" s="4"/>
    </row>
    <row r="48" spans="1:8" ht="29.25" customHeight="1" x14ac:dyDescent="0.35">
      <c r="A48" s="97">
        <v>44503156</v>
      </c>
      <c r="B48" s="120" t="s">
        <v>71</v>
      </c>
      <c r="C48" s="97" t="s">
        <v>181</v>
      </c>
      <c r="D48" s="98">
        <v>463542.35</v>
      </c>
      <c r="E48" s="98">
        <v>0</v>
      </c>
      <c r="F48" s="99" t="s">
        <v>169</v>
      </c>
      <c r="G48" s="22" t="s">
        <v>72</v>
      </c>
      <c r="H48" s="4"/>
    </row>
    <row r="49" spans="1:8" ht="29.25" customHeight="1" x14ac:dyDescent="0.35">
      <c r="A49" s="97">
        <v>44503157</v>
      </c>
      <c r="B49" s="120" t="s">
        <v>71</v>
      </c>
      <c r="C49" s="97" t="s">
        <v>181</v>
      </c>
      <c r="D49" s="98">
        <v>463542.33</v>
      </c>
      <c r="E49" s="98">
        <v>0</v>
      </c>
      <c r="F49" s="99" t="s">
        <v>169</v>
      </c>
      <c r="G49" s="22" t="s">
        <v>72</v>
      </c>
      <c r="H49" s="4"/>
    </row>
    <row r="50" spans="1:8" ht="29.25" customHeight="1" x14ac:dyDescent="0.35">
      <c r="A50" s="97">
        <v>44503158</v>
      </c>
      <c r="B50" s="120" t="s">
        <v>71</v>
      </c>
      <c r="C50" s="97" t="s">
        <v>181</v>
      </c>
      <c r="D50" s="98">
        <v>463542.32</v>
      </c>
      <c r="E50" s="98">
        <v>0</v>
      </c>
      <c r="F50" s="99" t="s">
        <v>169</v>
      </c>
      <c r="G50" s="22" t="s">
        <v>72</v>
      </c>
      <c r="H50" s="4"/>
    </row>
    <row r="51" spans="1:8" ht="29.25" customHeight="1" x14ac:dyDescent="0.35">
      <c r="A51" s="97">
        <v>47703539</v>
      </c>
      <c r="B51" s="120" t="s">
        <v>73</v>
      </c>
      <c r="C51" s="97" t="s">
        <v>172</v>
      </c>
      <c r="D51" s="98">
        <v>7191797.6500000004</v>
      </c>
      <c r="E51" s="98">
        <v>3713144.82</v>
      </c>
      <c r="F51" s="99" t="s">
        <v>169</v>
      </c>
      <c r="G51" s="4" t="s">
        <v>74</v>
      </c>
      <c r="H51" s="4"/>
    </row>
    <row r="52" spans="1:8" ht="29.25" customHeight="1" x14ac:dyDescent="0.35">
      <c r="A52" s="97">
        <v>48403890</v>
      </c>
      <c r="B52" s="120" t="s">
        <v>75</v>
      </c>
      <c r="C52" s="97" t="s">
        <v>465</v>
      </c>
      <c r="D52" s="98">
        <v>12240.58</v>
      </c>
      <c r="E52" s="98">
        <v>0</v>
      </c>
      <c r="F52" s="99" t="s">
        <v>169</v>
      </c>
      <c r="G52" s="22"/>
      <c r="H52" s="4"/>
    </row>
    <row r="53" spans="1:8" ht="29.25" customHeight="1" x14ac:dyDescent="0.35">
      <c r="A53" s="97">
        <v>49203105</v>
      </c>
      <c r="B53" s="120" t="s">
        <v>76</v>
      </c>
      <c r="C53" s="97" t="s">
        <v>466</v>
      </c>
      <c r="D53" s="98">
        <v>84470.67</v>
      </c>
      <c r="E53" s="98">
        <v>0</v>
      </c>
      <c r="F53" s="99" t="s">
        <v>169</v>
      </c>
      <c r="G53" s="21"/>
      <c r="H53" s="4"/>
    </row>
    <row r="54" spans="1:8" ht="29.25" customHeight="1" x14ac:dyDescent="0.35">
      <c r="A54" s="97">
        <v>49203176</v>
      </c>
      <c r="B54" s="120" t="s">
        <v>77</v>
      </c>
      <c r="C54" s="97" t="s">
        <v>181</v>
      </c>
      <c r="D54" s="98">
        <v>2094140.51</v>
      </c>
      <c r="E54" s="98">
        <v>0</v>
      </c>
      <c r="F54" s="99" t="s">
        <v>169</v>
      </c>
      <c r="G54" s="22"/>
      <c r="H54" s="4"/>
    </row>
    <row r="55" spans="1:8" ht="29.25" customHeight="1" x14ac:dyDescent="0.35">
      <c r="A55" s="97">
        <v>49203178</v>
      </c>
      <c r="B55" s="120" t="s">
        <v>467</v>
      </c>
      <c r="C55" s="97" t="s">
        <v>181</v>
      </c>
      <c r="D55" s="98">
        <v>78742.7</v>
      </c>
      <c r="E55" s="98">
        <v>0</v>
      </c>
      <c r="F55" s="99" t="s">
        <v>169</v>
      </c>
      <c r="G55" s="186" t="s">
        <v>78</v>
      </c>
      <c r="H55" s="4"/>
    </row>
    <row r="56" spans="1:8" ht="39" customHeight="1" x14ac:dyDescent="0.35">
      <c r="A56" s="97">
        <v>49203179</v>
      </c>
      <c r="B56" s="120" t="s">
        <v>468</v>
      </c>
      <c r="C56" s="97" t="s">
        <v>181</v>
      </c>
      <c r="D56" s="98">
        <v>22497.91</v>
      </c>
      <c r="E56" s="98">
        <v>0</v>
      </c>
      <c r="F56" s="99" t="s">
        <v>169</v>
      </c>
      <c r="G56" s="186"/>
      <c r="H56" s="4"/>
    </row>
    <row r="57" spans="1:8" ht="29.25" customHeight="1" x14ac:dyDescent="0.35">
      <c r="A57" s="97">
        <v>49203182</v>
      </c>
      <c r="B57" s="120" t="s">
        <v>469</v>
      </c>
      <c r="C57" s="97" t="s">
        <v>181</v>
      </c>
      <c r="D57" s="98">
        <v>22497.91</v>
      </c>
      <c r="E57" s="98">
        <v>0</v>
      </c>
      <c r="F57" s="99" t="s">
        <v>169</v>
      </c>
      <c r="G57" s="186"/>
      <c r="H57" s="4"/>
    </row>
    <row r="58" spans="1:8" ht="29.25" customHeight="1" x14ac:dyDescent="0.35">
      <c r="A58" s="97">
        <v>58203732</v>
      </c>
      <c r="B58" s="120" t="s">
        <v>79</v>
      </c>
      <c r="C58" s="97" t="s">
        <v>470</v>
      </c>
      <c r="D58" s="98">
        <v>55000</v>
      </c>
      <c r="E58" s="98">
        <v>0</v>
      </c>
      <c r="F58" s="99" t="s">
        <v>353</v>
      </c>
      <c r="G58" s="1"/>
      <c r="H58" s="4"/>
    </row>
    <row r="59" spans="1:8" ht="29.25" customHeight="1" x14ac:dyDescent="0.35">
      <c r="A59" s="97">
        <v>59403679</v>
      </c>
      <c r="B59" s="120" t="s">
        <v>80</v>
      </c>
      <c r="C59" s="97" t="s">
        <v>471</v>
      </c>
      <c r="D59" s="98">
        <v>16385.25</v>
      </c>
      <c r="E59" s="98">
        <v>0</v>
      </c>
      <c r="F59" s="99" t="s">
        <v>169</v>
      </c>
      <c r="G59" s="1"/>
      <c r="H59" s="4"/>
    </row>
    <row r="60" spans="1:8" ht="29.25" customHeight="1" x14ac:dyDescent="0.35">
      <c r="A60" s="97">
        <v>60403540</v>
      </c>
      <c r="B60" s="120" t="s">
        <v>81</v>
      </c>
      <c r="C60" s="97" t="s">
        <v>172</v>
      </c>
      <c r="D60" s="98">
        <v>225819.49</v>
      </c>
      <c r="E60" s="98">
        <v>0</v>
      </c>
      <c r="F60" s="99" t="s">
        <v>169</v>
      </c>
      <c r="G60" s="1"/>
      <c r="H60" s="4"/>
    </row>
    <row r="61" spans="1:8" ht="29.25" customHeight="1" x14ac:dyDescent="0.35">
      <c r="A61" s="97">
        <v>61003076</v>
      </c>
      <c r="B61" s="120" t="s">
        <v>82</v>
      </c>
      <c r="C61" s="97" t="s">
        <v>466</v>
      </c>
      <c r="D61" s="98">
        <v>54163.73</v>
      </c>
      <c r="E61" s="98">
        <v>0</v>
      </c>
      <c r="F61" s="99" t="s">
        <v>169</v>
      </c>
      <c r="G61" s="186" t="s">
        <v>83</v>
      </c>
      <c r="H61" s="4"/>
    </row>
    <row r="62" spans="1:8" ht="29.25" customHeight="1" x14ac:dyDescent="0.35">
      <c r="A62" s="97">
        <v>61003089</v>
      </c>
      <c r="B62" s="120" t="s">
        <v>84</v>
      </c>
      <c r="C62" s="97" t="s">
        <v>466</v>
      </c>
      <c r="D62" s="98">
        <v>63932.91</v>
      </c>
      <c r="E62" s="98">
        <v>0</v>
      </c>
      <c r="F62" s="99" t="s">
        <v>169</v>
      </c>
      <c r="G62" s="186"/>
      <c r="H62" s="4"/>
    </row>
    <row r="63" spans="1:8" ht="29.25" customHeight="1" x14ac:dyDescent="0.35">
      <c r="A63" s="97">
        <v>61003140</v>
      </c>
      <c r="B63" s="120" t="s">
        <v>85</v>
      </c>
      <c r="C63" s="97" t="s">
        <v>181</v>
      </c>
      <c r="D63" s="98">
        <v>95616.14</v>
      </c>
      <c r="E63" s="98">
        <v>0</v>
      </c>
      <c r="F63" s="99" t="s">
        <v>169</v>
      </c>
      <c r="G63" s="186"/>
      <c r="H63" s="4"/>
    </row>
    <row r="64" spans="1:8" ht="29.25" customHeight="1" x14ac:dyDescent="0.35">
      <c r="A64" s="97">
        <v>61003161</v>
      </c>
      <c r="B64" s="120" t="s">
        <v>86</v>
      </c>
      <c r="C64" s="97" t="s">
        <v>181</v>
      </c>
      <c r="D64" s="98">
        <v>185607.79</v>
      </c>
      <c r="E64" s="98">
        <v>0</v>
      </c>
      <c r="F64" s="99" t="s">
        <v>169</v>
      </c>
      <c r="G64" s="186"/>
      <c r="H64" s="4"/>
    </row>
    <row r="65" spans="1:8" ht="29.25" customHeight="1" x14ac:dyDescent="0.35">
      <c r="A65" s="97">
        <v>61003180</v>
      </c>
      <c r="B65" s="120" t="s">
        <v>87</v>
      </c>
      <c r="C65" s="147" t="s">
        <v>181</v>
      </c>
      <c r="D65" s="98">
        <v>213730.19</v>
      </c>
      <c r="E65" s="98">
        <v>0</v>
      </c>
      <c r="F65" s="99" t="s">
        <v>169</v>
      </c>
      <c r="G65" s="186"/>
      <c r="H65" s="4"/>
    </row>
    <row r="66" spans="1:8" ht="29.25" customHeight="1" x14ac:dyDescent="0.35">
      <c r="A66" s="97">
        <v>61003181</v>
      </c>
      <c r="B66" s="120" t="s">
        <v>88</v>
      </c>
      <c r="C66" s="97" t="s">
        <v>181</v>
      </c>
      <c r="D66" s="98">
        <v>179983.32</v>
      </c>
      <c r="E66" s="98">
        <v>0</v>
      </c>
      <c r="F66" s="99" t="s">
        <v>169</v>
      </c>
      <c r="G66" s="186"/>
      <c r="H66" s="4"/>
    </row>
    <row r="67" spans="1:8" ht="29.25" customHeight="1" x14ac:dyDescent="0.35">
      <c r="A67" s="97">
        <v>61003211</v>
      </c>
      <c r="B67" s="120" t="s">
        <v>89</v>
      </c>
      <c r="C67" s="97" t="s">
        <v>181</v>
      </c>
      <c r="D67" s="98">
        <v>157428.60999999999</v>
      </c>
      <c r="E67" s="98">
        <v>0</v>
      </c>
      <c r="F67" s="99" t="s">
        <v>169</v>
      </c>
      <c r="G67" s="186"/>
      <c r="H67" s="4"/>
    </row>
    <row r="68" spans="1:8" ht="29.25" customHeight="1" x14ac:dyDescent="0.35">
      <c r="A68" s="97">
        <v>61003212</v>
      </c>
      <c r="B68" s="120" t="s">
        <v>472</v>
      </c>
      <c r="C68" s="97" t="s">
        <v>181</v>
      </c>
      <c r="D68" s="98">
        <v>121011</v>
      </c>
      <c r="E68" s="98">
        <v>0</v>
      </c>
      <c r="F68" s="99" t="s">
        <v>169</v>
      </c>
      <c r="G68" s="186"/>
      <c r="H68" s="4"/>
    </row>
    <row r="69" spans="1:8" ht="29.25" customHeight="1" x14ac:dyDescent="0.35">
      <c r="A69" s="97">
        <v>61003560</v>
      </c>
      <c r="B69" s="120" t="s">
        <v>90</v>
      </c>
      <c r="C69" s="97" t="s">
        <v>172</v>
      </c>
      <c r="D69" s="98">
        <v>69935.14</v>
      </c>
      <c r="E69" s="98">
        <v>0</v>
      </c>
      <c r="F69" s="99" t="s">
        <v>169</v>
      </c>
      <c r="G69" s="4" t="s">
        <v>91</v>
      </c>
      <c r="H69" s="4"/>
    </row>
    <row r="70" spans="1:8" ht="30" customHeight="1" x14ac:dyDescent="0.35">
      <c r="A70" s="97">
        <v>61003865</v>
      </c>
      <c r="B70" s="120" t="s">
        <v>92</v>
      </c>
      <c r="C70" s="97" t="s">
        <v>175</v>
      </c>
      <c r="D70" s="98">
        <v>704055.65</v>
      </c>
      <c r="E70" s="98">
        <v>0</v>
      </c>
      <c r="F70" s="99" t="s">
        <v>169</v>
      </c>
      <c r="G70" s="1"/>
      <c r="H70" s="5"/>
    </row>
    <row r="71" spans="1:8" ht="29.25" customHeight="1" x14ac:dyDescent="0.35">
      <c r="A71" s="97">
        <v>65403549</v>
      </c>
      <c r="B71" s="120" t="s">
        <v>93</v>
      </c>
      <c r="C71" s="97" t="s">
        <v>172</v>
      </c>
      <c r="D71" s="98">
        <v>51644.41</v>
      </c>
      <c r="E71" s="98">
        <v>0</v>
      </c>
      <c r="F71" s="99" t="s">
        <v>169</v>
      </c>
      <c r="G71" s="1"/>
      <c r="H71" s="4"/>
    </row>
    <row r="72" spans="1:8" ht="29.25" customHeight="1" x14ac:dyDescent="0.35">
      <c r="A72" s="97">
        <v>65503172</v>
      </c>
      <c r="B72" s="120" t="s">
        <v>94</v>
      </c>
      <c r="C72" s="97" t="s">
        <v>181</v>
      </c>
      <c r="D72" s="98">
        <v>1513756.44</v>
      </c>
      <c r="E72" s="98">
        <v>0</v>
      </c>
      <c r="F72" s="99" t="s">
        <v>169</v>
      </c>
      <c r="G72" s="1"/>
      <c r="H72" s="4"/>
    </row>
    <row r="73" spans="1:8" ht="29.25" customHeight="1" x14ac:dyDescent="0.35">
      <c r="A73" s="97">
        <v>65503546</v>
      </c>
      <c r="B73" s="120" t="s">
        <v>95</v>
      </c>
      <c r="C73" s="97" t="s">
        <v>172</v>
      </c>
      <c r="D73" s="98">
        <v>3184445.09</v>
      </c>
      <c r="E73" s="98">
        <v>923040.54</v>
      </c>
      <c r="F73" s="99" t="s">
        <v>169</v>
      </c>
      <c r="G73" s="1"/>
      <c r="H73" s="4"/>
    </row>
    <row r="74" spans="1:8" ht="29.25" customHeight="1" x14ac:dyDescent="0.35">
      <c r="A74" s="97">
        <v>65503986</v>
      </c>
      <c r="B74" s="120" t="s">
        <v>96</v>
      </c>
      <c r="C74" s="97" t="s">
        <v>460</v>
      </c>
      <c r="D74" s="98">
        <v>839469.87</v>
      </c>
      <c r="E74" s="98">
        <v>328792.38</v>
      </c>
      <c r="F74" s="99" t="s">
        <v>169</v>
      </c>
      <c r="G74" s="1"/>
      <c r="H74" s="4"/>
    </row>
    <row r="75" spans="1:8" ht="29.25" customHeight="1" x14ac:dyDescent="0.35">
      <c r="A75" s="97">
        <v>65803071</v>
      </c>
      <c r="B75" s="120" t="s">
        <v>97</v>
      </c>
      <c r="C75" s="97" t="s">
        <v>473</v>
      </c>
      <c r="D75" s="98">
        <v>83544.88</v>
      </c>
      <c r="E75" s="98">
        <v>0</v>
      </c>
      <c r="F75" s="99" t="s">
        <v>169</v>
      </c>
      <c r="G75" s="1"/>
      <c r="H75" s="4"/>
    </row>
    <row r="76" spans="1:8" ht="29.25" customHeight="1" x14ac:dyDescent="0.35">
      <c r="A76" s="97">
        <v>65803154</v>
      </c>
      <c r="B76" s="120" t="s">
        <v>474</v>
      </c>
      <c r="C76" s="97" t="s">
        <v>181</v>
      </c>
      <c r="D76" s="98">
        <v>238439.48</v>
      </c>
      <c r="E76" s="98">
        <v>0</v>
      </c>
      <c r="F76" s="99" t="s">
        <v>169</v>
      </c>
      <c r="G76" s="4" t="s">
        <v>91</v>
      </c>
      <c r="H76" s="4"/>
    </row>
    <row r="77" spans="1:8" ht="29.25" customHeight="1" x14ac:dyDescent="0.35">
      <c r="A77" s="97">
        <v>65803168</v>
      </c>
      <c r="B77" s="120" t="s">
        <v>98</v>
      </c>
      <c r="C77" s="97" t="s">
        <v>181</v>
      </c>
      <c r="D77" s="98">
        <v>271516.71000000002</v>
      </c>
      <c r="E77" s="98">
        <v>0</v>
      </c>
      <c r="F77" s="99" t="s">
        <v>169</v>
      </c>
      <c r="G77" s="1"/>
      <c r="H77" s="4"/>
    </row>
    <row r="78" spans="1:8" ht="29.25" customHeight="1" x14ac:dyDescent="0.35">
      <c r="A78" s="97">
        <v>65803366</v>
      </c>
      <c r="B78" s="120" t="s">
        <v>99</v>
      </c>
      <c r="C78" s="97" t="s">
        <v>475</v>
      </c>
      <c r="D78" s="98">
        <v>589334.99</v>
      </c>
      <c r="E78" s="98">
        <v>0</v>
      </c>
      <c r="F78" s="99" t="s">
        <v>169</v>
      </c>
      <c r="G78" s="4" t="s">
        <v>91</v>
      </c>
      <c r="H78" s="4"/>
    </row>
    <row r="79" spans="1:8" ht="29.25" customHeight="1" x14ac:dyDescent="0.35">
      <c r="A79" s="97">
        <v>65803524</v>
      </c>
      <c r="B79" s="120" t="s">
        <v>100</v>
      </c>
      <c r="C79" s="97" t="s">
        <v>476</v>
      </c>
      <c r="D79" s="98">
        <v>23435.56</v>
      </c>
      <c r="E79" s="98">
        <v>0</v>
      </c>
      <c r="F79" s="99" t="s">
        <v>169</v>
      </c>
      <c r="G79" s="4" t="s">
        <v>91</v>
      </c>
      <c r="H79" s="4"/>
    </row>
    <row r="80" spans="1:8" ht="29.25" customHeight="1" x14ac:dyDescent="0.35">
      <c r="A80" s="97">
        <v>65803736</v>
      </c>
      <c r="B80" s="120" t="s">
        <v>101</v>
      </c>
      <c r="C80" s="97" t="s">
        <v>452</v>
      </c>
      <c r="D80" s="98">
        <v>486300</v>
      </c>
      <c r="E80" s="98">
        <v>12157.5</v>
      </c>
      <c r="F80" s="99" t="s">
        <v>169</v>
      </c>
      <c r="G80" s="4" t="s">
        <v>91</v>
      </c>
      <c r="H80" s="4"/>
    </row>
    <row r="81" spans="1:8" ht="29.25" customHeight="1" x14ac:dyDescent="0.35">
      <c r="A81" s="97">
        <v>65803860</v>
      </c>
      <c r="B81" s="120" t="s">
        <v>102</v>
      </c>
      <c r="C81" s="97" t="s">
        <v>477</v>
      </c>
      <c r="D81" s="98">
        <v>349505.42</v>
      </c>
      <c r="E81" s="98">
        <v>43688.15</v>
      </c>
      <c r="F81" s="99" t="s">
        <v>169</v>
      </c>
      <c r="G81" s="4" t="s">
        <v>91</v>
      </c>
      <c r="H81" s="4"/>
    </row>
    <row r="82" spans="1:8" ht="29.25" customHeight="1" x14ac:dyDescent="0.35">
      <c r="A82" s="97">
        <v>65803861</v>
      </c>
      <c r="B82" s="120" t="s">
        <v>103</v>
      </c>
      <c r="C82" s="97" t="s">
        <v>477</v>
      </c>
      <c r="D82" s="98">
        <v>490461.42</v>
      </c>
      <c r="E82" s="98">
        <v>61307.68</v>
      </c>
      <c r="F82" s="99" t="s">
        <v>167</v>
      </c>
      <c r="G82" s="4" t="s">
        <v>91</v>
      </c>
      <c r="H82" s="4"/>
    </row>
    <row r="83" spans="1:8" ht="29.25" customHeight="1" x14ac:dyDescent="0.35">
      <c r="A83" s="97">
        <v>65803882</v>
      </c>
      <c r="B83" s="120" t="s">
        <v>104</v>
      </c>
      <c r="C83" s="97" t="s">
        <v>179</v>
      </c>
      <c r="D83" s="98">
        <v>1331558.6200000001</v>
      </c>
      <c r="E83" s="98">
        <v>233022.8</v>
      </c>
      <c r="F83" s="99" t="s">
        <v>169</v>
      </c>
      <c r="G83" s="4" t="s">
        <v>91</v>
      </c>
      <c r="H83" s="4"/>
    </row>
    <row r="84" spans="1:8" ht="29.25" customHeight="1" x14ac:dyDescent="0.35">
      <c r="A84" s="97">
        <v>65803883</v>
      </c>
      <c r="B84" s="120" t="s">
        <v>105</v>
      </c>
      <c r="C84" s="97" t="s">
        <v>179</v>
      </c>
      <c r="D84" s="98">
        <v>1273918.05</v>
      </c>
      <c r="E84" s="98">
        <v>222935.67999999999</v>
      </c>
      <c r="F84" s="99" t="s">
        <v>169</v>
      </c>
      <c r="G84" s="1"/>
      <c r="H84" s="4"/>
    </row>
    <row r="85" spans="1:8" ht="29.25" customHeight="1" x14ac:dyDescent="0.35">
      <c r="A85" s="97">
        <v>66403547</v>
      </c>
      <c r="B85" s="120" t="s">
        <v>106</v>
      </c>
      <c r="C85" s="97" t="s">
        <v>172</v>
      </c>
      <c r="D85" s="98">
        <v>1449382.4</v>
      </c>
      <c r="E85" s="98">
        <v>495564</v>
      </c>
      <c r="F85" s="99" t="s">
        <v>170</v>
      </c>
      <c r="G85" s="1"/>
      <c r="H85" s="4"/>
    </row>
    <row r="86" spans="1:8" ht="29.25" customHeight="1" x14ac:dyDescent="0.35">
      <c r="A86" s="97">
        <v>44904092</v>
      </c>
      <c r="B86" s="120" t="s">
        <v>356</v>
      </c>
      <c r="C86" s="97" t="s">
        <v>478</v>
      </c>
      <c r="D86" s="98">
        <v>8514</v>
      </c>
      <c r="E86" s="98">
        <v>5136.78</v>
      </c>
      <c r="F86" s="99" t="s">
        <v>170</v>
      </c>
      <c r="G86" s="1"/>
      <c r="H86" s="4"/>
    </row>
    <row r="87" spans="1:8" ht="29.25" customHeight="1" x14ac:dyDescent="0.35">
      <c r="A87" s="97">
        <v>80804079</v>
      </c>
      <c r="B87" s="120" t="s">
        <v>419</v>
      </c>
      <c r="C87" s="97" t="s">
        <v>479</v>
      </c>
      <c r="D87" s="98">
        <v>24100</v>
      </c>
      <c r="E87" s="98">
        <v>9238.2900000000009</v>
      </c>
      <c r="F87" s="99" t="s">
        <v>351</v>
      </c>
      <c r="G87" s="1"/>
      <c r="H87" s="4"/>
    </row>
    <row r="88" spans="1:8" ht="45.75" customHeight="1" x14ac:dyDescent="0.35">
      <c r="A88" s="97">
        <v>80103227</v>
      </c>
      <c r="B88" s="120" t="s">
        <v>480</v>
      </c>
      <c r="C88" s="97" t="s">
        <v>181</v>
      </c>
      <c r="D88" s="98">
        <v>11177.36</v>
      </c>
      <c r="E88" s="98">
        <v>0</v>
      </c>
      <c r="F88" s="101" t="s">
        <v>364</v>
      </c>
      <c r="G88" s="1"/>
      <c r="H88" s="4"/>
    </row>
    <row r="89" spans="1:8" ht="45.75" customHeight="1" x14ac:dyDescent="0.35">
      <c r="A89" s="97">
        <v>80103228</v>
      </c>
      <c r="B89" s="120" t="s">
        <v>107</v>
      </c>
      <c r="C89" s="97" t="s">
        <v>181</v>
      </c>
      <c r="D89" s="98">
        <v>6722.33</v>
      </c>
      <c r="E89" s="98">
        <v>0</v>
      </c>
      <c r="F89" s="101" t="s">
        <v>364</v>
      </c>
      <c r="G89" s="1"/>
      <c r="H89" s="4"/>
    </row>
    <row r="90" spans="1:8" ht="45.75" customHeight="1" x14ac:dyDescent="0.35">
      <c r="A90" s="97">
        <v>80103229</v>
      </c>
      <c r="B90" s="120" t="s">
        <v>108</v>
      </c>
      <c r="C90" s="97" t="s">
        <v>181</v>
      </c>
      <c r="D90" s="98">
        <v>3858.38</v>
      </c>
      <c r="E90" s="98">
        <v>0</v>
      </c>
      <c r="F90" s="101" t="s">
        <v>364</v>
      </c>
      <c r="G90" s="1"/>
      <c r="H90" s="4"/>
    </row>
    <row r="91" spans="1:8" ht="45.75" customHeight="1" x14ac:dyDescent="0.35">
      <c r="A91" s="97">
        <v>80103231</v>
      </c>
      <c r="B91" s="120" t="s">
        <v>109</v>
      </c>
      <c r="C91" s="97" t="s">
        <v>181</v>
      </c>
      <c r="D91" s="98">
        <v>10340</v>
      </c>
      <c r="E91" s="98">
        <v>0</v>
      </c>
      <c r="F91" s="101" t="s">
        <v>364</v>
      </c>
      <c r="G91" s="1"/>
      <c r="H91" s="4"/>
    </row>
    <row r="92" spans="1:8" ht="45.75" customHeight="1" x14ac:dyDescent="0.35">
      <c r="A92" s="97">
        <v>80104076</v>
      </c>
      <c r="B92" s="120" t="s">
        <v>349</v>
      </c>
      <c r="C92" s="97" t="s">
        <v>481</v>
      </c>
      <c r="D92" s="98">
        <v>29338.57</v>
      </c>
      <c r="E92" s="98">
        <v>6112.21</v>
      </c>
      <c r="F92" s="101" t="s">
        <v>364</v>
      </c>
      <c r="G92" s="1"/>
      <c r="H92" s="4"/>
    </row>
    <row r="93" spans="1:8" ht="45.75" customHeight="1" x14ac:dyDescent="0.35">
      <c r="A93" s="97">
        <v>80103233</v>
      </c>
      <c r="B93" s="120" t="s">
        <v>110</v>
      </c>
      <c r="C93" s="97" t="s">
        <v>181</v>
      </c>
      <c r="D93" s="98">
        <v>11270</v>
      </c>
      <c r="E93" s="98">
        <v>0</v>
      </c>
      <c r="F93" s="101" t="s">
        <v>364</v>
      </c>
      <c r="G93" s="1"/>
      <c r="H93" s="4"/>
    </row>
    <row r="94" spans="1:8" ht="45.75" customHeight="1" x14ac:dyDescent="0.35">
      <c r="A94" s="97">
        <v>80103234</v>
      </c>
      <c r="B94" s="120" t="s">
        <v>482</v>
      </c>
      <c r="C94" s="97" t="s">
        <v>181</v>
      </c>
      <c r="D94" s="98">
        <v>8750.9699999999993</v>
      </c>
      <c r="E94" s="98">
        <v>0</v>
      </c>
      <c r="F94" s="101" t="s">
        <v>364</v>
      </c>
      <c r="G94" s="1"/>
      <c r="H94" s="4"/>
    </row>
    <row r="95" spans="1:8" ht="45.75" customHeight="1" x14ac:dyDescent="0.35">
      <c r="A95" s="97">
        <v>80103235</v>
      </c>
      <c r="B95" s="120" t="s">
        <v>483</v>
      </c>
      <c r="C95" s="97" t="s">
        <v>181</v>
      </c>
      <c r="D95" s="98">
        <v>18496.37</v>
      </c>
      <c r="E95" s="98">
        <v>0</v>
      </c>
      <c r="F95" s="101" t="s">
        <v>364</v>
      </c>
      <c r="G95" s="1"/>
      <c r="H95" s="4"/>
    </row>
    <row r="96" spans="1:8" ht="45.75" customHeight="1" x14ac:dyDescent="0.35">
      <c r="A96" s="97">
        <v>80103236</v>
      </c>
      <c r="B96" s="120" t="s">
        <v>111</v>
      </c>
      <c r="C96" s="97" t="s">
        <v>181</v>
      </c>
      <c r="D96" s="98">
        <v>6190</v>
      </c>
      <c r="E96" s="98">
        <v>0</v>
      </c>
      <c r="F96" s="101" t="s">
        <v>411</v>
      </c>
      <c r="G96" s="1"/>
      <c r="H96" s="4"/>
    </row>
    <row r="97" spans="1:8" ht="45.75" customHeight="1" x14ac:dyDescent="0.35">
      <c r="A97" s="97">
        <v>80104105</v>
      </c>
      <c r="B97" s="120" t="s">
        <v>412</v>
      </c>
      <c r="C97" s="97" t="s">
        <v>484</v>
      </c>
      <c r="D97" s="98">
        <v>4554</v>
      </c>
      <c r="E97" s="98">
        <v>2182.06</v>
      </c>
      <c r="F97" s="101" t="s">
        <v>364</v>
      </c>
      <c r="G97" s="1"/>
      <c r="H97" s="4"/>
    </row>
    <row r="98" spans="1:8" ht="42.75" customHeight="1" x14ac:dyDescent="0.35">
      <c r="A98" s="97">
        <v>80104112</v>
      </c>
      <c r="B98" s="120" t="s">
        <v>437</v>
      </c>
      <c r="C98" s="97" t="s">
        <v>485</v>
      </c>
      <c r="D98" s="98">
        <v>6201</v>
      </c>
      <c r="E98" s="98">
        <v>4650.72</v>
      </c>
      <c r="F98" s="99" t="s">
        <v>365</v>
      </c>
      <c r="G98" s="1"/>
      <c r="H98" s="4"/>
    </row>
    <row r="99" spans="1:8" ht="42" customHeight="1" x14ac:dyDescent="0.35">
      <c r="A99" s="97">
        <v>80104020</v>
      </c>
      <c r="B99" s="120" t="s">
        <v>486</v>
      </c>
      <c r="C99" s="97" t="s">
        <v>487</v>
      </c>
      <c r="D99" s="98">
        <v>3685</v>
      </c>
      <c r="E99" s="98">
        <v>0</v>
      </c>
      <c r="F99" s="99" t="s">
        <v>364</v>
      </c>
      <c r="G99" s="1"/>
      <c r="H99" s="4"/>
    </row>
    <row r="100" spans="1:8" ht="29.25" customHeight="1" x14ac:dyDescent="0.35">
      <c r="B100" s="75"/>
      <c r="C100" s="76"/>
      <c r="D100" s="74">
        <f>SUM(D5:D99)</f>
        <v>36060544.670000002</v>
      </c>
      <c r="E100" s="74">
        <v>10011493.1</v>
      </c>
    </row>
    <row r="102" spans="1:8" ht="156" customHeight="1" x14ac:dyDescent="0.35">
      <c r="A102" s="187" t="s">
        <v>354</v>
      </c>
      <c r="B102" s="187"/>
      <c r="C102" s="187"/>
      <c r="D102" s="187"/>
      <c r="E102" s="187"/>
      <c r="F102" s="187"/>
      <c r="G102" s="187"/>
      <c r="H102" s="187"/>
    </row>
  </sheetData>
  <mergeCells count="12">
    <mergeCell ref="G55:G57"/>
    <mergeCell ref="G61:G68"/>
    <mergeCell ref="A102:H102"/>
    <mergeCell ref="A2:H2"/>
    <mergeCell ref="A3:A4"/>
    <mergeCell ref="B3:B4"/>
    <mergeCell ref="C3:C4"/>
    <mergeCell ref="D3:D4"/>
    <mergeCell ref="F3:F4"/>
    <mergeCell ref="G3:G4"/>
    <mergeCell ref="H3:H4"/>
    <mergeCell ref="E3:E4"/>
  </mergeCells>
  <phoneticPr fontId="18" type="noConversion"/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I61"/>
  <sheetViews>
    <sheetView zoomScaleNormal="100" workbookViewId="0">
      <selection activeCell="C7" sqref="C7"/>
    </sheetView>
  </sheetViews>
  <sheetFormatPr defaultColWidth="9.1796875" defaultRowHeight="13" x14ac:dyDescent="0.3"/>
  <cols>
    <col min="1" max="1" width="14.26953125" style="6" bestFit="1" customWidth="1"/>
    <col min="2" max="2" width="25.81640625" style="6" customWidth="1"/>
    <col min="3" max="3" width="10.26953125" style="6" customWidth="1"/>
    <col min="4" max="4" width="14.26953125" style="64" customWidth="1"/>
    <col min="5" max="5" width="28.7265625" style="6" customWidth="1"/>
    <col min="6" max="6" width="13.1796875" style="6" customWidth="1"/>
    <col min="7" max="7" width="15.54296875" style="6" customWidth="1"/>
    <col min="8" max="8" width="15.453125" style="6" customWidth="1"/>
    <col min="9" max="9" width="14.26953125" style="6" customWidth="1"/>
    <col min="10" max="16384" width="9.1796875" style="6"/>
  </cols>
  <sheetData>
    <row r="1" spans="1:9" ht="15" x14ac:dyDescent="0.3">
      <c r="A1" s="89" t="s">
        <v>582</v>
      </c>
    </row>
    <row r="2" spans="1:9" ht="39.75" customHeight="1" x14ac:dyDescent="0.3">
      <c r="A2" s="191" t="s">
        <v>553</v>
      </c>
      <c r="B2" s="191"/>
      <c r="C2" s="191"/>
      <c r="D2" s="191"/>
      <c r="E2" s="191"/>
    </row>
    <row r="3" spans="1:9" ht="15" x14ac:dyDescent="0.3">
      <c r="A3" s="89" t="s">
        <v>367</v>
      </c>
    </row>
    <row r="4" spans="1:9" ht="15" x14ac:dyDescent="0.3">
      <c r="A4" s="89"/>
    </row>
    <row r="5" spans="1:9" customFormat="1" ht="39.5" x14ac:dyDescent="0.35">
      <c r="A5" s="169" t="s">
        <v>0</v>
      </c>
      <c r="B5" s="169" t="s">
        <v>1</v>
      </c>
      <c r="C5" s="169" t="s">
        <v>39</v>
      </c>
      <c r="D5" s="17" t="s">
        <v>11</v>
      </c>
      <c r="E5" s="169" t="s">
        <v>40</v>
      </c>
      <c r="F5" s="71" t="s">
        <v>2</v>
      </c>
      <c r="G5" s="170" t="s">
        <v>579</v>
      </c>
      <c r="H5" s="171" t="s">
        <v>578</v>
      </c>
      <c r="I5" s="6"/>
    </row>
    <row r="6" spans="1:9" customFormat="1" ht="14.5" x14ac:dyDescent="0.35">
      <c r="A6" s="97">
        <v>10000008</v>
      </c>
      <c r="B6" s="99" t="s">
        <v>112</v>
      </c>
      <c r="C6" s="97">
        <v>1995</v>
      </c>
      <c r="D6" s="126">
        <v>20700</v>
      </c>
      <c r="E6" s="99" t="s">
        <v>166</v>
      </c>
      <c r="F6" s="72" t="s">
        <v>405</v>
      </c>
      <c r="G6" s="172">
        <v>167306.5</v>
      </c>
      <c r="H6" s="172"/>
      <c r="I6" s="6"/>
    </row>
    <row r="7" spans="1:9" customFormat="1" ht="14.5" x14ac:dyDescent="0.35">
      <c r="A7" s="97">
        <v>10000013</v>
      </c>
      <c r="B7" s="99" t="s">
        <v>113</v>
      </c>
      <c r="C7" s="97">
        <v>1995</v>
      </c>
      <c r="D7" s="126">
        <v>235300</v>
      </c>
      <c r="E7" s="99" t="s">
        <v>166</v>
      </c>
      <c r="F7" s="72" t="s">
        <v>405</v>
      </c>
      <c r="G7" s="172">
        <v>4135628</v>
      </c>
      <c r="H7" s="172"/>
      <c r="I7" s="6"/>
    </row>
    <row r="8" spans="1:9" customFormat="1" ht="14.5" x14ac:dyDescent="0.35">
      <c r="A8" s="97">
        <v>10400005</v>
      </c>
      <c r="B8" s="99" t="s">
        <v>114</v>
      </c>
      <c r="C8" s="97">
        <v>1995</v>
      </c>
      <c r="D8" s="126">
        <v>297450</v>
      </c>
      <c r="E8" s="99" t="s">
        <v>358</v>
      </c>
      <c r="F8" s="72" t="s">
        <v>405</v>
      </c>
      <c r="G8" s="172">
        <v>1768970</v>
      </c>
      <c r="H8" s="172"/>
      <c r="I8" s="6"/>
    </row>
    <row r="9" spans="1:9" customFormat="1" ht="39" x14ac:dyDescent="0.35">
      <c r="A9" s="97">
        <v>10503170</v>
      </c>
      <c r="B9" s="99" t="s">
        <v>115</v>
      </c>
      <c r="C9" s="97">
        <v>2001</v>
      </c>
      <c r="D9" s="126">
        <v>3307460</v>
      </c>
      <c r="E9" s="99" t="s">
        <v>360</v>
      </c>
      <c r="F9" s="72" t="s">
        <v>405</v>
      </c>
      <c r="G9" s="172"/>
      <c r="H9" s="172">
        <v>3307460</v>
      </c>
      <c r="I9" s="6"/>
    </row>
    <row r="10" spans="1:9" customFormat="1" ht="14.5" x14ac:dyDescent="0.35">
      <c r="A10" s="97">
        <v>10000105</v>
      </c>
      <c r="B10" s="99" t="s">
        <v>116</v>
      </c>
      <c r="C10" s="97">
        <v>1995</v>
      </c>
      <c r="D10" s="126">
        <v>7600</v>
      </c>
      <c r="E10" s="99" t="s">
        <v>165</v>
      </c>
      <c r="F10" s="72" t="s">
        <v>405</v>
      </c>
      <c r="G10" s="172">
        <v>93621.5</v>
      </c>
      <c r="H10" s="172"/>
      <c r="I10" s="6"/>
    </row>
    <row r="11" spans="1:9" customFormat="1" ht="14.5" x14ac:dyDescent="0.35">
      <c r="A11" s="97">
        <v>10400009</v>
      </c>
      <c r="B11" s="99" t="s">
        <v>117</v>
      </c>
      <c r="C11" s="97">
        <v>1995</v>
      </c>
      <c r="D11" s="126">
        <v>11990</v>
      </c>
      <c r="E11" s="99" t="s">
        <v>165</v>
      </c>
      <c r="F11" s="72" t="s">
        <v>405</v>
      </c>
      <c r="G11" s="172">
        <v>3704155</v>
      </c>
      <c r="H11" s="172"/>
      <c r="I11" s="6"/>
    </row>
    <row r="12" spans="1:9" customFormat="1" ht="26" x14ac:dyDescent="0.35">
      <c r="A12" s="97">
        <v>10400011</v>
      </c>
      <c r="B12" s="99" t="s">
        <v>118</v>
      </c>
      <c r="C12" s="97">
        <v>1995</v>
      </c>
      <c r="D12" s="126">
        <v>12000</v>
      </c>
      <c r="E12" s="99" t="s">
        <v>165</v>
      </c>
      <c r="F12" s="72" t="s">
        <v>405</v>
      </c>
      <c r="G12" s="172">
        <v>337851.5</v>
      </c>
      <c r="H12" s="172"/>
      <c r="I12" s="6"/>
    </row>
    <row r="13" spans="1:9" customFormat="1" ht="14.5" x14ac:dyDescent="0.35">
      <c r="A13" s="97">
        <v>10400021</v>
      </c>
      <c r="B13" s="99" t="s">
        <v>119</v>
      </c>
      <c r="C13" s="97">
        <v>1995</v>
      </c>
      <c r="D13" s="126">
        <v>45500</v>
      </c>
      <c r="E13" s="99" t="s">
        <v>165</v>
      </c>
      <c r="F13" s="72" t="s">
        <v>405</v>
      </c>
      <c r="G13" s="172">
        <v>504742</v>
      </c>
      <c r="H13" s="172"/>
      <c r="I13" s="6"/>
    </row>
    <row r="14" spans="1:9" customFormat="1" ht="14.5" x14ac:dyDescent="0.35">
      <c r="A14" s="97">
        <v>19500025</v>
      </c>
      <c r="B14" s="99" t="s">
        <v>120</v>
      </c>
      <c r="C14" s="97">
        <v>1995</v>
      </c>
      <c r="D14" s="126">
        <v>40000</v>
      </c>
      <c r="E14" s="99" t="s">
        <v>164</v>
      </c>
      <c r="F14" s="72" t="s">
        <v>405</v>
      </c>
      <c r="G14" s="172">
        <v>430984.54</v>
      </c>
      <c r="H14" s="172"/>
      <c r="I14" s="6"/>
    </row>
    <row r="15" spans="1:9" customFormat="1" ht="14.5" x14ac:dyDescent="0.35">
      <c r="A15" s="97">
        <v>19700026</v>
      </c>
      <c r="B15" s="99" t="s">
        <v>121</v>
      </c>
      <c r="C15" s="97">
        <v>1995</v>
      </c>
      <c r="D15" s="126">
        <v>55400</v>
      </c>
      <c r="E15" s="99" t="s">
        <v>164</v>
      </c>
      <c r="F15" s="72" t="s">
        <v>405</v>
      </c>
      <c r="G15" s="172">
        <v>364716.79999999999</v>
      </c>
      <c r="H15" s="172"/>
      <c r="I15" s="6"/>
    </row>
    <row r="16" spans="1:9" customFormat="1" ht="14.5" x14ac:dyDescent="0.35">
      <c r="A16" s="127" t="s">
        <v>122</v>
      </c>
      <c r="B16" s="99" t="s">
        <v>123</v>
      </c>
      <c r="C16" s="97">
        <v>1995</v>
      </c>
      <c r="D16" s="126">
        <v>60000</v>
      </c>
      <c r="E16" s="99" t="s">
        <v>359</v>
      </c>
      <c r="F16" s="72" t="s">
        <v>405</v>
      </c>
      <c r="G16" s="172"/>
      <c r="H16" s="174">
        <v>60000</v>
      </c>
      <c r="I16" s="6"/>
    </row>
    <row r="17" spans="1:9" customFormat="1" ht="14.5" x14ac:dyDescent="0.35">
      <c r="A17" s="97">
        <v>10000006</v>
      </c>
      <c r="B17" s="99" t="s">
        <v>124</v>
      </c>
      <c r="C17" s="97">
        <v>1995</v>
      </c>
      <c r="D17" s="126">
        <v>33300</v>
      </c>
      <c r="E17" s="99" t="s">
        <v>167</v>
      </c>
      <c r="F17" s="72" t="s">
        <v>405</v>
      </c>
      <c r="G17" s="172">
        <v>407050</v>
      </c>
      <c r="H17" s="172"/>
      <c r="I17" s="6"/>
    </row>
    <row r="18" spans="1:9" customFormat="1" ht="14.5" x14ac:dyDescent="0.35">
      <c r="A18" s="97">
        <v>10000007</v>
      </c>
      <c r="B18" s="99" t="s">
        <v>125</v>
      </c>
      <c r="C18" s="97">
        <v>1995</v>
      </c>
      <c r="D18" s="126">
        <v>12500</v>
      </c>
      <c r="E18" s="99" t="s">
        <v>167</v>
      </c>
      <c r="F18" s="72" t="s">
        <v>405</v>
      </c>
      <c r="G18" s="172">
        <v>451948.74</v>
      </c>
      <c r="H18" s="172"/>
      <c r="I18" s="6"/>
    </row>
    <row r="19" spans="1:9" customFormat="1" ht="26" x14ac:dyDescent="0.35">
      <c r="A19" s="97">
        <v>10103103</v>
      </c>
      <c r="B19" s="99" t="s">
        <v>126</v>
      </c>
      <c r="C19" s="97">
        <v>2001</v>
      </c>
      <c r="D19" s="126">
        <v>253000</v>
      </c>
      <c r="E19" s="99" t="s">
        <v>167</v>
      </c>
      <c r="F19" s="72" t="s">
        <v>405</v>
      </c>
      <c r="G19" s="172">
        <v>506692.76</v>
      </c>
      <c r="H19" s="172"/>
      <c r="I19" s="6"/>
    </row>
    <row r="20" spans="1:9" customFormat="1" ht="14.5" x14ac:dyDescent="0.35">
      <c r="A20" s="97">
        <v>10103162</v>
      </c>
      <c r="B20" s="99" t="s">
        <v>127</v>
      </c>
      <c r="C20" s="97">
        <v>2001</v>
      </c>
      <c r="D20" s="126">
        <v>396000</v>
      </c>
      <c r="E20" s="99" t="s">
        <v>167</v>
      </c>
      <c r="F20" s="72" t="s">
        <v>405</v>
      </c>
      <c r="G20" s="172">
        <v>459432</v>
      </c>
      <c r="H20" s="172"/>
      <c r="I20" s="6"/>
    </row>
    <row r="21" spans="1:9" customFormat="1" ht="14.5" x14ac:dyDescent="0.35">
      <c r="A21" s="97">
        <v>10103169</v>
      </c>
      <c r="B21" s="99" t="s">
        <v>128</v>
      </c>
      <c r="C21" s="97">
        <v>2001</v>
      </c>
      <c r="D21" s="126">
        <v>187000</v>
      </c>
      <c r="E21" s="99" t="s">
        <v>167</v>
      </c>
      <c r="F21" s="72" t="s">
        <v>405</v>
      </c>
      <c r="G21" s="172"/>
      <c r="H21" s="172">
        <v>187000</v>
      </c>
      <c r="I21" s="6"/>
    </row>
    <row r="22" spans="1:9" customFormat="1" ht="14.5" x14ac:dyDescent="0.35">
      <c r="A22" s="97">
        <v>10103286</v>
      </c>
      <c r="B22" s="99" t="s">
        <v>129</v>
      </c>
      <c r="C22" s="97">
        <v>2002</v>
      </c>
      <c r="D22" s="126">
        <v>36700</v>
      </c>
      <c r="E22" s="99" t="s">
        <v>167</v>
      </c>
      <c r="F22" s="72" t="s">
        <v>405</v>
      </c>
      <c r="G22" s="172">
        <v>65942.099999999991</v>
      </c>
      <c r="H22" s="172"/>
      <c r="I22" s="6"/>
    </row>
    <row r="23" spans="1:9" customFormat="1" ht="14.5" x14ac:dyDescent="0.35">
      <c r="A23" s="97">
        <v>10103538</v>
      </c>
      <c r="B23" s="99" t="s">
        <v>130</v>
      </c>
      <c r="C23" s="97">
        <v>2008</v>
      </c>
      <c r="D23" s="126">
        <v>1327300</v>
      </c>
      <c r="E23" s="99" t="s">
        <v>167</v>
      </c>
      <c r="F23" s="72" t="s">
        <v>405</v>
      </c>
      <c r="G23" s="172">
        <v>2515988.7800000003</v>
      </c>
      <c r="H23" s="172"/>
      <c r="I23" s="6"/>
    </row>
    <row r="24" spans="1:9" customFormat="1" ht="14.5" x14ac:dyDescent="0.35">
      <c r="A24" s="97">
        <v>10400001</v>
      </c>
      <c r="B24" s="99" t="s">
        <v>131</v>
      </c>
      <c r="C24" s="97">
        <v>1995</v>
      </c>
      <c r="D24" s="126">
        <v>1392600</v>
      </c>
      <c r="E24" s="99" t="s">
        <v>167</v>
      </c>
      <c r="F24" s="72" t="s">
        <v>405</v>
      </c>
      <c r="G24" s="172">
        <v>2511498.5</v>
      </c>
      <c r="H24" s="172"/>
      <c r="I24" s="6"/>
    </row>
    <row r="25" spans="1:9" customFormat="1" ht="14.5" x14ac:dyDescent="0.35">
      <c r="A25" s="97">
        <v>10400004</v>
      </c>
      <c r="B25" s="99" t="s">
        <v>132</v>
      </c>
      <c r="C25" s="97">
        <v>1995</v>
      </c>
      <c r="D25" s="126">
        <v>252600</v>
      </c>
      <c r="E25" s="99" t="s">
        <v>167</v>
      </c>
      <c r="F25" s="72" t="s">
        <v>405</v>
      </c>
      <c r="G25" s="172"/>
      <c r="H25" s="172">
        <v>252600</v>
      </c>
      <c r="I25" s="6"/>
    </row>
    <row r="26" spans="1:9" customFormat="1" ht="14.5" x14ac:dyDescent="0.35">
      <c r="A26" s="97">
        <v>10602082</v>
      </c>
      <c r="B26" s="99" t="s">
        <v>133</v>
      </c>
      <c r="C26" s="97">
        <v>1995</v>
      </c>
      <c r="D26" s="126">
        <v>76400</v>
      </c>
      <c r="E26" s="99" t="s">
        <v>167</v>
      </c>
      <c r="F26" s="72" t="s">
        <v>405</v>
      </c>
      <c r="G26" s="172">
        <v>118044.5</v>
      </c>
      <c r="H26" s="172"/>
      <c r="I26" s="6"/>
    </row>
    <row r="27" spans="1:9" customFormat="1" ht="14.5" x14ac:dyDescent="0.35">
      <c r="A27" s="97">
        <v>10903862</v>
      </c>
      <c r="B27" s="99" t="s">
        <v>134</v>
      </c>
      <c r="C27" s="97">
        <v>2011</v>
      </c>
      <c r="D27" s="126">
        <v>126570</v>
      </c>
      <c r="E27" s="99" t="s">
        <v>167</v>
      </c>
      <c r="F27" s="72" t="s">
        <v>405</v>
      </c>
      <c r="G27" s="172">
        <v>454756.26</v>
      </c>
      <c r="H27" s="172"/>
      <c r="I27" s="6"/>
    </row>
    <row r="28" spans="1:9" customFormat="1" ht="14.5" x14ac:dyDescent="0.35">
      <c r="A28" s="97">
        <v>19702086</v>
      </c>
      <c r="B28" s="99" t="s">
        <v>135</v>
      </c>
      <c r="C28" s="97">
        <v>1995</v>
      </c>
      <c r="D28" s="126">
        <v>507430</v>
      </c>
      <c r="E28" s="99" t="s">
        <v>167</v>
      </c>
      <c r="F28" s="72" t="s">
        <v>405</v>
      </c>
      <c r="G28" s="172">
        <v>1131031.33</v>
      </c>
      <c r="H28" s="172"/>
      <c r="I28" s="6"/>
    </row>
    <row r="29" spans="1:9" customFormat="1" ht="14.5" x14ac:dyDescent="0.35">
      <c r="A29" s="97">
        <v>10000016</v>
      </c>
      <c r="B29" s="99" t="s">
        <v>136</v>
      </c>
      <c r="C29" s="97">
        <v>1995.2014999999999</v>
      </c>
      <c r="D29" s="126">
        <v>838131</v>
      </c>
      <c r="E29" s="99" t="s">
        <v>361</v>
      </c>
      <c r="F29" s="72" t="s">
        <v>405</v>
      </c>
      <c r="G29" s="172"/>
      <c r="H29" s="172">
        <v>838131</v>
      </c>
      <c r="I29" s="6"/>
    </row>
    <row r="30" spans="1:9" customFormat="1" ht="14.5" x14ac:dyDescent="0.35">
      <c r="A30" s="97">
        <v>13200015</v>
      </c>
      <c r="B30" s="99" t="s">
        <v>136</v>
      </c>
      <c r="C30" s="97">
        <v>1995</v>
      </c>
      <c r="D30" s="126">
        <v>24500</v>
      </c>
      <c r="E30" s="99" t="s">
        <v>355</v>
      </c>
      <c r="F30" s="72" t="s">
        <v>405</v>
      </c>
      <c r="G30" s="172">
        <v>899425.2</v>
      </c>
      <c r="H30" s="172"/>
      <c r="I30" s="6"/>
    </row>
    <row r="31" spans="1:9" customFormat="1" ht="14.5" x14ac:dyDescent="0.35">
      <c r="A31" s="97">
        <v>13200018</v>
      </c>
      <c r="B31" s="99" t="s">
        <v>136</v>
      </c>
      <c r="C31" s="97">
        <v>1995</v>
      </c>
      <c r="D31" s="126">
        <v>12990</v>
      </c>
      <c r="E31" s="99" t="s">
        <v>355</v>
      </c>
      <c r="F31" s="72" t="s">
        <v>405</v>
      </c>
      <c r="G31" s="172">
        <v>1049743.5</v>
      </c>
      <c r="H31" s="172"/>
      <c r="I31" s="6"/>
    </row>
    <row r="32" spans="1:9" customFormat="1" ht="14.5" x14ac:dyDescent="0.35">
      <c r="A32" s="97">
        <v>13302845</v>
      </c>
      <c r="B32" s="99" t="s">
        <v>137</v>
      </c>
      <c r="C32" s="97">
        <v>1995</v>
      </c>
      <c r="D32" s="126">
        <v>44590</v>
      </c>
      <c r="E32" s="99" t="s">
        <v>355</v>
      </c>
      <c r="F32" s="72" t="s">
        <v>405</v>
      </c>
      <c r="G32" s="172">
        <v>952430</v>
      </c>
      <c r="H32" s="172"/>
      <c r="I32" s="6"/>
    </row>
    <row r="33" spans="1:9" customFormat="1" ht="14.5" x14ac:dyDescent="0.35">
      <c r="A33" s="97">
        <v>10000014</v>
      </c>
      <c r="B33" s="99" t="s">
        <v>138</v>
      </c>
      <c r="C33" s="97">
        <v>1995</v>
      </c>
      <c r="D33" s="126">
        <v>21980</v>
      </c>
      <c r="E33" s="99" t="s">
        <v>168</v>
      </c>
      <c r="F33" s="72" t="s">
        <v>405</v>
      </c>
      <c r="G33" s="172">
        <v>288231</v>
      </c>
      <c r="H33" s="172"/>
      <c r="I33" s="6"/>
    </row>
    <row r="34" spans="1:9" customFormat="1" ht="26" x14ac:dyDescent="0.35">
      <c r="A34" s="97">
        <v>10403534</v>
      </c>
      <c r="B34" s="99" t="s">
        <v>373</v>
      </c>
      <c r="C34" s="97">
        <v>2008</v>
      </c>
      <c r="D34" s="126">
        <v>1357680</v>
      </c>
      <c r="E34" s="99" t="s">
        <v>164</v>
      </c>
      <c r="F34" s="72"/>
      <c r="G34" s="172"/>
      <c r="H34" s="174">
        <v>1357680</v>
      </c>
      <c r="I34" s="6"/>
    </row>
    <row r="35" spans="1:9" customFormat="1" ht="14.5" x14ac:dyDescent="0.35">
      <c r="A35" s="97">
        <v>20510022</v>
      </c>
      <c r="B35" s="99" t="s">
        <v>139</v>
      </c>
      <c r="C35" s="97">
        <v>1995</v>
      </c>
      <c r="D35" s="126">
        <v>84650</v>
      </c>
      <c r="E35" s="99" t="s">
        <v>164</v>
      </c>
      <c r="F35" s="72"/>
      <c r="G35" s="172"/>
      <c r="H35" s="174">
        <v>84650</v>
      </c>
      <c r="I35" s="6"/>
    </row>
    <row r="36" spans="1:9" customFormat="1" ht="26" x14ac:dyDescent="0.35">
      <c r="A36" s="97">
        <v>22112356</v>
      </c>
      <c r="B36" s="99" t="s">
        <v>140</v>
      </c>
      <c r="C36" s="97">
        <v>1996</v>
      </c>
      <c r="D36" s="126">
        <v>514000</v>
      </c>
      <c r="E36" s="99" t="s">
        <v>362</v>
      </c>
      <c r="F36" s="72"/>
      <c r="G36" s="172"/>
      <c r="H36" s="174">
        <v>514000</v>
      </c>
      <c r="I36" s="6"/>
    </row>
    <row r="37" spans="1:9" customFormat="1" ht="14.5" x14ac:dyDescent="0.35">
      <c r="A37" s="97">
        <v>10000003</v>
      </c>
      <c r="B37" s="99" t="s">
        <v>141</v>
      </c>
      <c r="C37" s="97">
        <v>1995</v>
      </c>
      <c r="D37" s="126">
        <v>40200</v>
      </c>
      <c r="E37" s="99" t="s">
        <v>358</v>
      </c>
      <c r="F37" s="72" t="s">
        <v>405</v>
      </c>
      <c r="G37" s="172">
        <v>195135.69999999998</v>
      </c>
      <c r="H37" s="172"/>
      <c r="I37" s="6"/>
    </row>
    <row r="38" spans="1:9" customFormat="1" ht="14.5" x14ac:dyDescent="0.35">
      <c r="A38" s="97">
        <v>10400002</v>
      </c>
      <c r="B38" s="99" t="s">
        <v>142</v>
      </c>
      <c r="C38" s="97">
        <v>1995</v>
      </c>
      <c r="D38" s="126">
        <v>645180</v>
      </c>
      <c r="E38" s="99" t="s">
        <v>363</v>
      </c>
      <c r="F38" s="72" t="s">
        <v>405</v>
      </c>
      <c r="G38" s="172"/>
      <c r="H38" s="172">
        <v>645180</v>
      </c>
      <c r="I38" s="6"/>
    </row>
    <row r="39" spans="1:9" customFormat="1" ht="26" x14ac:dyDescent="0.35">
      <c r="A39" s="97">
        <v>21113124</v>
      </c>
      <c r="B39" s="99" t="s">
        <v>143</v>
      </c>
      <c r="C39" s="97">
        <v>2001</v>
      </c>
      <c r="D39" s="126">
        <v>544280</v>
      </c>
      <c r="E39" s="99" t="s">
        <v>358</v>
      </c>
      <c r="F39" s="72"/>
      <c r="G39" s="172"/>
      <c r="H39" s="174">
        <v>544280</v>
      </c>
      <c r="I39" s="6"/>
    </row>
    <row r="40" spans="1:9" customFormat="1" ht="26" x14ac:dyDescent="0.35">
      <c r="A40" s="97">
        <v>21113127</v>
      </c>
      <c r="B40" s="99" t="s">
        <v>144</v>
      </c>
      <c r="C40" s="97">
        <v>2001</v>
      </c>
      <c r="D40" s="126">
        <v>245290</v>
      </c>
      <c r="E40" s="99" t="s">
        <v>358</v>
      </c>
      <c r="F40" s="72"/>
      <c r="G40" s="172"/>
      <c r="H40" s="174">
        <v>245290</v>
      </c>
      <c r="I40" s="6"/>
    </row>
    <row r="41" spans="1:9" customFormat="1" ht="14.5" x14ac:dyDescent="0.35">
      <c r="A41" s="97">
        <v>21113136</v>
      </c>
      <c r="B41" s="99" t="s">
        <v>145</v>
      </c>
      <c r="C41" s="97">
        <v>2001</v>
      </c>
      <c r="D41" s="126">
        <v>295600</v>
      </c>
      <c r="E41" s="99" t="s">
        <v>358</v>
      </c>
      <c r="F41" s="72"/>
      <c r="G41" s="172"/>
      <c r="H41" s="174">
        <v>295600</v>
      </c>
      <c r="I41" s="6"/>
    </row>
    <row r="42" spans="1:9" customFormat="1" ht="14.5" x14ac:dyDescent="0.35">
      <c r="A42" s="97">
        <v>21113141</v>
      </c>
      <c r="B42" s="99" t="s">
        <v>146</v>
      </c>
      <c r="C42" s="97">
        <v>2001</v>
      </c>
      <c r="D42" s="126">
        <v>426000</v>
      </c>
      <c r="E42" s="99" t="s">
        <v>358</v>
      </c>
      <c r="F42" s="72"/>
      <c r="G42" s="172"/>
      <c r="H42" s="174">
        <v>426000</v>
      </c>
      <c r="I42" s="6"/>
    </row>
    <row r="43" spans="1:9" customFormat="1" ht="14.5" x14ac:dyDescent="0.35">
      <c r="A43" s="97">
        <v>21113151</v>
      </c>
      <c r="B43" s="99" t="s">
        <v>147</v>
      </c>
      <c r="C43" s="97">
        <v>2001</v>
      </c>
      <c r="D43" s="126">
        <v>264870</v>
      </c>
      <c r="E43" s="99" t="s">
        <v>358</v>
      </c>
      <c r="F43" s="72"/>
      <c r="G43" s="172"/>
      <c r="H43" s="174">
        <v>264870</v>
      </c>
      <c r="I43" s="6"/>
    </row>
    <row r="44" spans="1:9" customFormat="1" ht="14.5" x14ac:dyDescent="0.35">
      <c r="A44" s="97">
        <v>21113155</v>
      </c>
      <c r="B44" s="99" t="s">
        <v>148</v>
      </c>
      <c r="C44" s="97">
        <v>2001</v>
      </c>
      <c r="D44" s="126">
        <v>3620000</v>
      </c>
      <c r="E44" s="99" t="s">
        <v>358</v>
      </c>
      <c r="F44" s="72"/>
      <c r="G44" s="172"/>
      <c r="H44" s="174">
        <v>3620000</v>
      </c>
      <c r="I44" s="6"/>
    </row>
    <row r="45" spans="1:9" customFormat="1" ht="14.5" x14ac:dyDescent="0.35">
      <c r="A45" s="97">
        <v>25710058</v>
      </c>
      <c r="B45" s="99" t="s">
        <v>149</v>
      </c>
      <c r="C45" s="97">
        <v>1995</v>
      </c>
      <c r="D45" s="126">
        <v>484780</v>
      </c>
      <c r="E45" s="99" t="s">
        <v>358</v>
      </c>
      <c r="F45" s="72"/>
      <c r="G45" s="172"/>
      <c r="H45" s="174">
        <v>484780</v>
      </c>
      <c r="I45" s="6"/>
    </row>
    <row r="46" spans="1:9" customFormat="1" ht="14.5" x14ac:dyDescent="0.35">
      <c r="A46" s="97">
        <v>25811379</v>
      </c>
      <c r="B46" s="99" t="s">
        <v>150</v>
      </c>
      <c r="C46" s="97">
        <v>1995</v>
      </c>
      <c r="D46" s="126">
        <v>482620</v>
      </c>
      <c r="E46" s="99" t="s">
        <v>358</v>
      </c>
      <c r="F46" s="72"/>
      <c r="G46" s="172"/>
      <c r="H46" s="174">
        <v>482620</v>
      </c>
      <c r="I46" s="6"/>
    </row>
    <row r="47" spans="1:9" customFormat="1" ht="26" x14ac:dyDescent="0.35">
      <c r="A47" s="97">
        <v>25811380</v>
      </c>
      <c r="B47" s="99" t="s">
        <v>151</v>
      </c>
      <c r="C47" s="97">
        <v>1995</v>
      </c>
      <c r="D47" s="126">
        <v>857020</v>
      </c>
      <c r="E47" s="99" t="s">
        <v>358</v>
      </c>
      <c r="F47" s="72"/>
      <c r="G47" s="172"/>
      <c r="H47" s="174">
        <v>857020</v>
      </c>
      <c r="I47" s="6"/>
    </row>
    <row r="48" spans="1:9" customFormat="1" ht="14.5" x14ac:dyDescent="0.35">
      <c r="A48" s="97">
        <v>25812677</v>
      </c>
      <c r="B48" s="99" t="s">
        <v>152</v>
      </c>
      <c r="C48" s="97">
        <v>1998</v>
      </c>
      <c r="D48" s="126">
        <v>817710</v>
      </c>
      <c r="E48" s="99" t="s">
        <v>358</v>
      </c>
      <c r="F48" s="72"/>
      <c r="G48" s="172"/>
      <c r="H48" s="174">
        <v>817710</v>
      </c>
      <c r="I48" s="6"/>
    </row>
    <row r="49" spans="1:9" customFormat="1" ht="14.5" x14ac:dyDescent="0.35">
      <c r="A49" s="97">
        <v>29810011</v>
      </c>
      <c r="B49" s="99" t="s">
        <v>153</v>
      </c>
      <c r="C49" s="97">
        <v>1995</v>
      </c>
      <c r="D49" s="126">
        <v>21000</v>
      </c>
      <c r="E49" s="99" t="s">
        <v>164</v>
      </c>
      <c r="F49" s="72"/>
      <c r="G49" s="172"/>
      <c r="H49" s="174">
        <v>21000</v>
      </c>
      <c r="I49" s="6"/>
    </row>
    <row r="50" spans="1:9" customFormat="1" ht="26" x14ac:dyDescent="0.35">
      <c r="A50" s="97">
        <v>29810012</v>
      </c>
      <c r="B50" s="99" t="s">
        <v>154</v>
      </c>
      <c r="C50" s="97">
        <v>1995</v>
      </c>
      <c r="D50" s="126">
        <v>34750</v>
      </c>
      <c r="E50" s="99" t="s">
        <v>164</v>
      </c>
      <c r="F50" s="72"/>
      <c r="G50" s="172"/>
      <c r="H50" s="174">
        <v>34750</v>
      </c>
      <c r="I50" s="6"/>
    </row>
    <row r="51" spans="1:9" customFormat="1" ht="14.5" x14ac:dyDescent="0.35">
      <c r="A51" s="97">
        <v>29810013</v>
      </c>
      <c r="B51" s="99" t="s">
        <v>155</v>
      </c>
      <c r="C51" s="97">
        <v>1995</v>
      </c>
      <c r="D51" s="126">
        <v>14740</v>
      </c>
      <c r="E51" s="99" t="s">
        <v>164</v>
      </c>
      <c r="F51" s="72"/>
      <c r="G51" s="172"/>
      <c r="H51" s="174">
        <v>14740</v>
      </c>
      <c r="I51" s="6"/>
    </row>
    <row r="52" spans="1:9" customFormat="1" ht="26" x14ac:dyDescent="0.35">
      <c r="A52" s="97">
        <v>29810014</v>
      </c>
      <c r="B52" s="99" t="s">
        <v>156</v>
      </c>
      <c r="C52" s="97">
        <v>1995</v>
      </c>
      <c r="D52" s="126">
        <v>20060</v>
      </c>
      <c r="E52" s="99" t="s">
        <v>164</v>
      </c>
      <c r="F52" s="72"/>
      <c r="G52" s="172"/>
      <c r="H52" s="174">
        <v>20060</v>
      </c>
      <c r="I52" s="6"/>
    </row>
    <row r="53" spans="1:9" customFormat="1" ht="14.5" x14ac:dyDescent="0.35">
      <c r="A53" s="97">
        <v>29810015</v>
      </c>
      <c r="B53" s="99" t="s">
        <v>157</v>
      </c>
      <c r="C53" s="97">
        <v>1995</v>
      </c>
      <c r="D53" s="126">
        <v>11270</v>
      </c>
      <c r="E53" s="99" t="s">
        <v>164</v>
      </c>
      <c r="F53" s="72"/>
      <c r="G53" s="172"/>
      <c r="H53" s="174">
        <v>11270</v>
      </c>
      <c r="I53" s="6"/>
    </row>
    <row r="54" spans="1:9" customFormat="1" ht="26" x14ac:dyDescent="0.35">
      <c r="A54" s="97">
        <v>29810039</v>
      </c>
      <c r="B54" s="99" t="s">
        <v>158</v>
      </c>
      <c r="C54" s="97">
        <v>1995</v>
      </c>
      <c r="D54" s="126">
        <v>63980</v>
      </c>
      <c r="E54" s="99" t="s">
        <v>168</v>
      </c>
      <c r="F54" s="72"/>
      <c r="G54" s="172"/>
      <c r="H54" s="174">
        <v>63980</v>
      </c>
      <c r="I54" s="6"/>
    </row>
    <row r="55" spans="1:9" customFormat="1" ht="14.5" x14ac:dyDescent="0.35">
      <c r="A55" s="97">
        <v>29810043</v>
      </c>
      <c r="B55" s="99" t="s">
        <v>159</v>
      </c>
      <c r="C55" s="97">
        <v>1995</v>
      </c>
      <c r="D55" s="126">
        <v>7710</v>
      </c>
      <c r="E55" s="99" t="s">
        <v>357</v>
      </c>
      <c r="F55" s="72"/>
      <c r="G55" s="172"/>
      <c r="H55" s="174">
        <v>7710</v>
      </c>
      <c r="I55" s="6"/>
    </row>
    <row r="56" spans="1:9" customFormat="1" ht="14.5" x14ac:dyDescent="0.35">
      <c r="A56" s="97">
        <v>29811025</v>
      </c>
      <c r="B56" s="99" t="s">
        <v>160</v>
      </c>
      <c r="C56" s="97">
        <v>1995</v>
      </c>
      <c r="D56" s="126">
        <v>4150</v>
      </c>
      <c r="E56" s="99" t="s">
        <v>165</v>
      </c>
      <c r="F56" s="72"/>
      <c r="G56" s="172"/>
      <c r="H56" s="174">
        <v>4150</v>
      </c>
      <c r="I56" s="6"/>
    </row>
    <row r="57" spans="1:9" customFormat="1" ht="14.5" x14ac:dyDescent="0.35">
      <c r="A57" s="97">
        <v>29810079</v>
      </c>
      <c r="B57" s="99" t="s">
        <v>161</v>
      </c>
      <c r="C57" s="97">
        <v>1995</v>
      </c>
      <c r="D57" s="126">
        <v>52010</v>
      </c>
      <c r="E57" s="99" t="s">
        <v>358</v>
      </c>
      <c r="F57" s="72"/>
      <c r="G57" s="172"/>
      <c r="H57" s="174">
        <v>52010</v>
      </c>
      <c r="I57" s="6"/>
    </row>
    <row r="58" spans="1:9" customFormat="1" ht="14.5" x14ac:dyDescent="0.35">
      <c r="A58" s="97">
        <v>29810044</v>
      </c>
      <c r="B58" s="99" t="s">
        <v>162</v>
      </c>
      <c r="C58" s="97">
        <v>1995</v>
      </c>
      <c r="D58" s="126">
        <v>2980</v>
      </c>
      <c r="E58" s="99" t="s">
        <v>355</v>
      </c>
      <c r="F58" s="72"/>
      <c r="G58" s="172"/>
      <c r="H58" s="174">
        <v>2980</v>
      </c>
      <c r="I58" s="6"/>
    </row>
    <row r="59" spans="1:9" customFormat="1" ht="26" x14ac:dyDescent="0.35">
      <c r="A59" s="97">
        <v>29812479</v>
      </c>
      <c r="B59" s="99" t="s">
        <v>163</v>
      </c>
      <c r="C59" s="97">
        <v>1997</v>
      </c>
      <c r="D59" s="126">
        <v>2880</v>
      </c>
      <c r="E59" s="99" t="s">
        <v>355</v>
      </c>
      <c r="F59" s="72"/>
      <c r="G59" s="172"/>
      <c r="H59" s="174">
        <v>2880</v>
      </c>
      <c r="I59" s="6"/>
    </row>
    <row r="60" spans="1:9" customFormat="1" ht="14.5" x14ac:dyDescent="0.35">
      <c r="A60" s="6"/>
      <c r="B60" s="24" t="s">
        <v>36</v>
      </c>
      <c r="C60" s="6"/>
      <c r="D60" s="38">
        <f>SUM(D6:D59)</f>
        <v>20552401</v>
      </c>
      <c r="E60" s="6"/>
      <c r="F60" s="6"/>
      <c r="G60" s="173">
        <f>SUM(G6:G59)</f>
        <v>23515326.210000001</v>
      </c>
      <c r="H60" s="38">
        <f>SUM(H6:H59)</f>
        <v>15520401</v>
      </c>
      <c r="I60" s="175">
        <f>G60+H60</f>
        <v>39035727.210000001</v>
      </c>
    </row>
    <row r="61" spans="1:9" x14ac:dyDescent="0.3">
      <c r="D61" s="38"/>
    </row>
  </sheetData>
  <mergeCells count="1">
    <mergeCell ref="A2:E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J73"/>
  <sheetViews>
    <sheetView zoomScale="85" zoomScaleNormal="85" workbookViewId="0">
      <selection activeCell="I5" sqref="I5"/>
    </sheetView>
  </sheetViews>
  <sheetFormatPr defaultColWidth="9.1796875" defaultRowHeight="29.25" customHeight="1" x14ac:dyDescent="0.3"/>
  <cols>
    <col min="1" max="1" width="14.26953125" style="6" bestFit="1" customWidth="1"/>
    <col min="2" max="2" width="27" style="6" customWidth="1"/>
    <col min="3" max="3" width="12.81640625" style="6" customWidth="1"/>
    <col min="4" max="5" width="11.26953125" style="6" customWidth="1"/>
    <col min="6" max="6" width="22.1796875" style="14" customWidth="1"/>
    <col min="7" max="7" width="18.54296875" style="6" customWidth="1"/>
    <col min="8" max="9" width="9.1796875" style="6"/>
    <col min="10" max="10" width="11.453125" style="6" bestFit="1" customWidth="1"/>
    <col min="11" max="16384" width="9.1796875" style="6"/>
  </cols>
  <sheetData>
    <row r="1" spans="1:7" ht="29.25" customHeight="1" x14ac:dyDescent="0.3">
      <c r="A1" s="89" t="s">
        <v>583</v>
      </c>
      <c r="B1" s="89"/>
      <c r="C1" s="89"/>
      <c r="D1" s="89"/>
      <c r="E1" s="89"/>
      <c r="F1" s="90"/>
      <c r="G1" s="89"/>
    </row>
    <row r="2" spans="1:7" s="15" customFormat="1" ht="58.5" customHeight="1" x14ac:dyDescent="0.35">
      <c r="A2" s="194" t="s">
        <v>554</v>
      </c>
      <c r="B2" s="194"/>
      <c r="C2" s="194"/>
      <c r="D2" s="194"/>
      <c r="E2" s="194"/>
      <c r="F2" s="194"/>
      <c r="G2" s="194"/>
    </row>
    <row r="3" spans="1:7" ht="29.25" customHeight="1" x14ac:dyDescent="0.3">
      <c r="A3" s="13" t="s">
        <v>212</v>
      </c>
    </row>
    <row r="4" spans="1:7" ht="43.5" customHeight="1" x14ac:dyDescent="0.3">
      <c r="A4" s="66" t="s">
        <v>0</v>
      </c>
      <c r="B4" s="66" t="s">
        <v>1</v>
      </c>
      <c r="C4" s="66" t="s">
        <v>39</v>
      </c>
      <c r="D4" s="66" t="s">
        <v>11</v>
      </c>
      <c r="E4" s="146" t="s">
        <v>555</v>
      </c>
      <c r="F4" s="67" t="s">
        <v>40</v>
      </c>
      <c r="G4" s="66" t="s">
        <v>2</v>
      </c>
    </row>
    <row r="5" spans="1:7" ht="29.25" customHeight="1" x14ac:dyDescent="0.3">
      <c r="A5" s="94">
        <v>21003555</v>
      </c>
      <c r="B5" s="100" t="s">
        <v>171</v>
      </c>
      <c r="C5" s="94" t="s">
        <v>172</v>
      </c>
      <c r="D5" s="95">
        <v>18276.73</v>
      </c>
      <c r="E5" s="95">
        <v>11058.63</v>
      </c>
      <c r="F5" s="96" t="s">
        <v>214</v>
      </c>
      <c r="G5" s="94"/>
    </row>
    <row r="6" spans="1:7" ht="29.25" customHeight="1" x14ac:dyDescent="0.3">
      <c r="A6" s="94">
        <v>21103554</v>
      </c>
      <c r="B6" s="100" t="s">
        <v>173</v>
      </c>
      <c r="C6" s="94" t="s">
        <v>172</v>
      </c>
      <c r="D6" s="95">
        <v>705303.52</v>
      </c>
      <c r="E6" s="95">
        <v>497701.62</v>
      </c>
      <c r="F6" s="96" t="s">
        <v>214</v>
      </c>
      <c r="G6" s="94"/>
    </row>
    <row r="7" spans="1:7" ht="29.25" customHeight="1" x14ac:dyDescent="0.3">
      <c r="A7" s="94">
        <v>21103864</v>
      </c>
      <c r="B7" s="100" t="s">
        <v>174</v>
      </c>
      <c r="C7" s="94" t="s">
        <v>175</v>
      </c>
      <c r="D7" s="95">
        <v>187356.85</v>
      </c>
      <c r="E7" s="95">
        <v>114287.65</v>
      </c>
      <c r="F7" s="96" t="s">
        <v>214</v>
      </c>
      <c r="G7" s="94"/>
    </row>
    <row r="8" spans="1:7" ht="29.25" customHeight="1" x14ac:dyDescent="0.3">
      <c r="A8" s="94">
        <v>21103880</v>
      </c>
      <c r="B8" s="100" t="s">
        <v>176</v>
      </c>
      <c r="C8" s="94" t="s">
        <v>177</v>
      </c>
      <c r="D8" s="95">
        <v>160579.78</v>
      </c>
      <c r="E8" s="95">
        <v>25425.200000000001</v>
      </c>
      <c r="F8" s="96" t="s">
        <v>214</v>
      </c>
      <c r="G8" s="94"/>
    </row>
    <row r="9" spans="1:7" ht="29.25" customHeight="1" x14ac:dyDescent="0.3">
      <c r="A9" s="94">
        <v>21103885</v>
      </c>
      <c r="B9" s="100" t="s">
        <v>178</v>
      </c>
      <c r="C9" s="94" t="s">
        <v>179</v>
      </c>
      <c r="D9" s="95">
        <v>129636.93</v>
      </c>
      <c r="E9" s="95">
        <v>81509.210000000006</v>
      </c>
      <c r="F9" s="96" t="s">
        <v>214</v>
      </c>
      <c r="G9" s="94"/>
    </row>
    <row r="10" spans="1:7" ht="29.25" customHeight="1" x14ac:dyDescent="0.3">
      <c r="A10" s="94">
        <v>21103886</v>
      </c>
      <c r="B10" s="100" t="s">
        <v>178</v>
      </c>
      <c r="C10" s="94" t="s">
        <v>179</v>
      </c>
      <c r="D10" s="95">
        <v>22075.85</v>
      </c>
      <c r="E10" s="12">
        <v>13880.28</v>
      </c>
      <c r="F10" s="96" t="s">
        <v>214</v>
      </c>
      <c r="G10" s="94"/>
    </row>
    <row r="11" spans="1:7" ht="29.25" customHeight="1" x14ac:dyDescent="0.3">
      <c r="A11" s="94">
        <v>21113175</v>
      </c>
      <c r="B11" s="100" t="s">
        <v>180</v>
      </c>
      <c r="C11" s="94" t="s">
        <v>181</v>
      </c>
      <c r="D11" s="95">
        <v>1062863.22</v>
      </c>
      <c r="E11" s="95">
        <v>418502.29</v>
      </c>
      <c r="F11" s="96" t="s">
        <v>214</v>
      </c>
      <c r="G11" s="94"/>
    </row>
    <row r="12" spans="1:7" ht="29.25" customHeight="1" x14ac:dyDescent="0.3">
      <c r="A12" s="94">
        <v>22013174</v>
      </c>
      <c r="B12" s="100" t="s">
        <v>182</v>
      </c>
      <c r="C12" s="94" t="s">
        <v>181</v>
      </c>
      <c r="D12" s="95">
        <v>146960.15</v>
      </c>
      <c r="E12" s="95">
        <v>57865.64</v>
      </c>
      <c r="F12" s="96" t="s">
        <v>214</v>
      </c>
      <c r="G12" s="94"/>
    </row>
    <row r="13" spans="1:7" ht="29.25" customHeight="1" x14ac:dyDescent="0.3">
      <c r="A13" s="94">
        <v>21103436</v>
      </c>
      <c r="B13" s="100" t="s">
        <v>183</v>
      </c>
      <c r="C13" s="94" t="s">
        <v>184</v>
      </c>
      <c r="D13" s="95">
        <v>6050.34</v>
      </c>
      <c r="E13" s="95">
        <v>2346.1799999999998</v>
      </c>
      <c r="F13" s="96" t="s">
        <v>215</v>
      </c>
      <c r="G13" s="94"/>
    </row>
    <row r="14" spans="1:7" ht="29.25" customHeight="1" x14ac:dyDescent="0.3">
      <c r="A14" s="94">
        <v>21103437</v>
      </c>
      <c r="B14" s="100" t="s">
        <v>183</v>
      </c>
      <c r="C14" s="94" t="s">
        <v>184</v>
      </c>
      <c r="D14" s="95">
        <v>29740.32</v>
      </c>
      <c r="E14" s="95">
        <v>11533.08</v>
      </c>
      <c r="F14" s="96" t="s">
        <v>215</v>
      </c>
      <c r="G14" s="94"/>
    </row>
    <row r="15" spans="1:7" ht="29.25" customHeight="1" x14ac:dyDescent="0.3">
      <c r="A15" s="94">
        <v>21103438</v>
      </c>
      <c r="B15" s="100" t="s">
        <v>183</v>
      </c>
      <c r="C15" s="94" t="s">
        <v>184</v>
      </c>
      <c r="D15" s="95">
        <v>5333.38</v>
      </c>
      <c r="E15" s="95">
        <v>2068.25</v>
      </c>
      <c r="F15" s="96" t="s">
        <v>215</v>
      </c>
      <c r="G15" s="94"/>
    </row>
    <row r="16" spans="1:7" ht="29.25" customHeight="1" x14ac:dyDescent="0.3">
      <c r="A16" s="94">
        <v>21103439</v>
      </c>
      <c r="B16" s="100" t="s">
        <v>183</v>
      </c>
      <c r="C16" s="94" t="s">
        <v>184</v>
      </c>
      <c r="D16" s="95">
        <v>30711.08</v>
      </c>
      <c r="E16" s="95">
        <v>11909.48</v>
      </c>
      <c r="F16" s="96" t="s">
        <v>215</v>
      </c>
      <c r="G16" s="94"/>
    </row>
    <row r="17" spans="1:7" ht="29.25" customHeight="1" x14ac:dyDescent="0.3">
      <c r="A17" s="94">
        <v>21103440</v>
      </c>
      <c r="B17" s="100" t="s">
        <v>183</v>
      </c>
      <c r="C17" s="94" t="s">
        <v>184</v>
      </c>
      <c r="D17" s="95">
        <v>2434.04</v>
      </c>
      <c r="E17" s="95">
        <v>943.86</v>
      </c>
      <c r="F17" s="96" t="s">
        <v>215</v>
      </c>
      <c r="G17" s="94"/>
    </row>
    <row r="18" spans="1:7" ht="29.25" customHeight="1" x14ac:dyDescent="0.3">
      <c r="A18" s="94">
        <v>21103441</v>
      </c>
      <c r="B18" s="100" t="s">
        <v>183</v>
      </c>
      <c r="C18" s="94" t="s">
        <v>184</v>
      </c>
      <c r="D18" s="95">
        <v>7058.73</v>
      </c>
      <c r="E18" s="95">
        <v>2737.35</v>
      </c>
      <c r="F18" s="96" t="s">
        <v>215</v>
      </c>
      <c r="G18" s="94"/>
    </row>
    <row r="19" spans="1:7" ht="29.25" customHeight="1" x14ac:dyDescent="0.3">
      <c r="A19" s="94">
        <v>21103442</v>
      </c>
      <c r="B19" s="100" t="s">
        <v>183</v>
      </c>
      <c r="C19" s="94" t="s">
        <v>184</v>
      </c>
      <c r="D19" s="95">
        <v>27109.88</v>
      </c>
      <c r="E19" s="95">
        <v>10513.1</v>
      </c>
      <c r="F19" s="96" t="s">
        <v>215</v>
      </c>
      <c r="G19" s="94"/>
    </row>
    <row r="20" spans="1:7" ht="29.25" customHeight="1" x14ac:dyDescent="0.3">
      <c r="A20" s="94">
        <v>21103535</v>
      </c>
      <c r="B20" s="100" t="s">
        <v>185</v>
      </c>
      <c r="C20" s="94" t="s">
        <v>186</v>
      </c>
      <c r="D20" s="95">
        <v>27184.27</v>
      </c>
      <c r="E20" s="95">
        <v>12300.92</v>
      </c>
      <c r="F20" s="96" t="s">
        <v>164</v>
      </c>
      <c r="G20" s="94"/>
    </row>
    <row r="21" spans="1:7" ht="29.25" customHeight="1" x14ac:dyDescent="0.3">
      <c r="A21" s="94">
        <v>26011024</v>
      </c>
      <c r="B21" s="100" t="s">
        <v>187</v>
      </c>
      <c r="C21" s="94" t="s">
        <v>188</v>
      </c>
      <c r="D21" s="95">
        <v>7420.93</v>
      </c>
      <c r="E21" s="95">
        <v>0</v>
      </c>
      <c r="F21" s="96" t="s">
        <v>215</v>
      </c>
      <c r="G21" s="94"/>
    </row>
    <row r="22" spans="1:7" ht="29.25" customHeight="1" x14ac:dyDescent="0.3">
      <c r="A22" s="94">
        <v>26110036</v>
      </c>
      <c r="B22" s="100" t="s">
        <v>189</v>
      </c>
      <c r="C22" s="94" t="s">
        <v>188</v>
      </c>
      <c r="D22" s="95">
        <v>3746.89</v>
      </c>
      <c r="E22" s="95">
        <v>0</v>
      </c>
      <c r="F22" s="96" t="s">
        <v>215</v>
      </c>
      <c r="G22" s="94"/>
    </row>
    <row r="23" spans="1:7" ht="29.25" customHeight="1" x14ac:dyDescent="0.3">
      <c r="A23" s="94">
        <v>26110057</v>
      </c>
      <c r="B23" s="100" t="s">
        <v>190</v>
      </c>
      <c r="C23" s="94" t="s">
        <v>188</v>
      </c>
      <c r="D23" s="95">
        <v>79288.13</v>
      </c>
      <c r="E23" s="95">
        <v>0</v>
      </c>
      <c r="F23" s="96" t="s">
        <v>164</v>
      </c>
      <c r="G23" s="94"/>
    </row>
    <row r="24" spans="1:7" ht="29.25" customHeight="1" x14ac:dyDescent="0.3">
      <c r="A24" s="94">
        <v>26110064</v>
      </c>
      <c r="B24" s="100" t="s">
        <v>191</v>
      </c>
      <c r="C24" s="94" t="s">
        <v>188</v>
      </c>
      <c r="D24" s="95">
        <v>35245.040000000001</v>
      </c>
      <c r="E24" s="95">
        <v>0</v>
      </c>
      <c r="F24" s="96" t="s">
        <v>164</v>
      </c>
      <c r="G24" s="94"/>
    </row>
    <row r="25" spans="1:7" ht="29.25" customHeight="1" x14ac:dyDescent="0.3">
      <c r="A25" s="94">
        <v>26110066</v>
      </c>
      <c r="B25" s="100" t="s">
        <v>192</v>
      </c>
      <c r="C25" s="94" t="s">
        <v>188</v>
      </c>
      <c r="D25" s="95">
        <v>39094.160000000003</v>
      </c>
      <c r="E25" s="95">
        <v>0</v>
      </c>
      <c r="F25" s="96" t="s">
        <v>164</v>
      </c>
      <c r="G25" s="94"/>
    </row>
    <row r="26" spans="1:7" ht="29.25" customHeight="1" x14ac:dyDescent="0.3">
      <c r="A26" s="94">
        <v>26110069</v>
      </c>
      <c r="B26" s="100" t="s">
        <v>193</v>
      </c>
      <c r="C26" s="94" t="s">
        <v>188</v>
      </c>
      <c r="D26" s="95">
        <v>60508.98</v>
      </c>
      <c r="E26" s="95">
        <v>0</v>
      </c>
      <c r="F26" s="96" t="s">
        <v>164</v>
      </c>
      <c r="G26" s="94"/>
    </row>
    <row r="27" spans="1:7" ht="29.25" customHeight="1" x14ac:dyDescent="0.3">
      <c r="A27" s="94">
        <v>26110072</v>
      </c>
      <c r="B27" s="100" t="s">
        <v>194</v>
      </c>
      <c r="C27" s="94" t="s">
        <v>188</v>
      </c>
      <c r="D27" s="95">
        <v>24694.6</v>
      </c>
      <c r="E27" s="95">
        <v>24694.6</v>
      </c>
      <c r="F27" s="96" t="s">
        <v>164</v>
      </c>
      <c r="G27" s="94"/>
    </row>
    <row r="28" spans="1:7" ht="29.25" customHeight="1" x14ac:dyDescent="0.3">
      <c r="A28" s="94">
        <v>26112333</v>
      </c>
      <c r="B28" s="100" t="s">
        <v>195</v>
      </c>
      <c r="C28" s="94" t="s">
        <v>196</v>
      </c>
      <c r="D28" s="95">
        <v>11101.04</v>
      </c>
      <c r="E28" s="95">
        <v>74.73</v>
      </c>
      <c r="F28" s="96" t="s">
        <v>216</v>
      </c>
      <c r="G28" s="94"/>
    </row>
    <row r="29" spans="1:7" ht="29.25" customHeight="1" x14ac:dyDescent="0.3">
      <c r="A29" s="94">
        <v>27110063</v>
      </c>
      <c r="B29" s="100" t="s">
        <v>197</v>
      </c>
      <c r="C29" s="94" t="s">
        <v>188</v>
      </c>
      <c r="D29" s="95">
        <v>8839.7900000000009</v>
      </c>
      <c r="E29" s="95">
        <v>0</v>
      </c>
      <c r="F29" s="96" t="s">
        <v>164</v>
      </c>
      <c r="G29" s="94"/>
    </row>
    <row r="30" spans="1:7" ht="29.25" customHeight="1" x14ac:dyDescent="0.3">
      <c r="A30" s="94">
        <v>26011991</v>
      </c>
      <c r="B30" s="100" t="s">
        <v>198</v>
      </c>
      <c r="C30" s="94" t="s">
        <v>188</v>
      </c>
      <c r="D30" s="95">
        <v>14693.01</v>
      </c>
      <c r="E30" s="95">
        <v>0</v>
      </c>
      <c r="F30" s="96" t="s">
        <v>217</v>
      </c>
      <c r="G30" s="94"/>
    </row>
    <row r="31" spans="1:7" ht="29.25" customHeight="1" x14ac:dyDescent="0.3">
      <c r="A31" s="94">
        <v>26110075</v>
      </c>
      <c r="B31" s="100" t="s">
        <v>176</v>
      </c>
      <c r="C31" s="94" t="s">
        <v>188</v>
      </c>
      <c r="D31" s="95">
        <v>343059.92</v>
      </c>
      <c r="E31" s="95">
        <v>146190.9</v>
      </c>
      <c r="F31" s="96" t="s">
        <v>217</v>
      </c>
      <c r="G31" s="94"/>
    </row>
    <row r="32" spans="1:7" ht="29.25" customHeight="1" x14ac:dyDescent="0.3">
      <c r="A32" s="94">
        <v>26110076</v>
      </c>
      <c r="B32" s="100" t="s">
        <v>176</v>
      </c>
      <c r="C32" s="94" t="s">
        <v>188</v>
      </c>
      <c r="D32" s="95">
        <v>30411.83</v>
      </c>
      <c r="E32" s="95">
        <v>0</v>
      </c>
      <c r="F32" s="96" t="s">
        <v>217</v>
      </c>
      <c r="G32" s="94"/>
    </row>
    <row r="33" spans="1:10" ht="29.25" customHeight="1" x14ac:dyDescent="0.3">
      <c r="A33" s="94">
        <v>26112083</v>
      </c>
      <c r="B33" s="100" t="s">
        <v>199</v>
      </c>
      <c r="C33" s="94" t="s">
        <v>188</v>
      </c>
      <c r="D33" s="95">
        <v>2676.71</v>
      </c>
      <c r="E33" s="95">
        <v>0</v>
      </c>
      <c r="F33" s="96" t="s">
        <v>217</v>
      </c>
      <c r="G33" s="94"/>
    </row>
    <row r="34" spans="1:10" ht="29.25" customHeight="1" x14ac:dyDescent="0.3">
      <c r="A34" s="94">
        <v>26112084</v>
      </c>
      <c r="B34" s="100" t="s">
        <v>200</v>
      </c>
      <c r="C34" s="94" t="s">
        <v>188</v>
      </c>
      <c r="D34" s="95">
        <v>8311.61</v>
      </c>
      <c r="E34" s="95">
        <v>0</v>
      </c>
      <c r="F34" s="96" t="s">
        <v>217</v>
      </c>
      <c r="G34" s="94"/>
    </row>
    <row r="35" spans="1:10" ht="29.25" customHeight="1" x14ac:dyDescent="0.3">
      <c r="A35" s="94">
        <v>26112085</v>
      </c>
      <c r="B35" s="100" t="s">
        <v>201</v>
      </c>
      <c r="C35" s="94" t="s">
        <v>188</v>
      </c>
      <c r="D35" s="95">
        <v>11294.83</v>
      </c>
      <c r="E35" s="95">
        <v>0</v>
      </c>
      <c r="F35" s="96" t="s">
        <v>217</v>
      </c>
      <c r="G35" s="94"/>
    </row>
    <row r="36" spans="1:10" ht="29.25" customHeight="1" x14ac:dyDescent="0.3">
      <c r="D36" s="10">
        <f>SUM(D5:D35)</f>
        <v>3249062.5399999996</v>
      </c>
      <c r="E36" s="10">
        <f>SUM(E5:E35)</f>
        <v>1445542.97</v>
      </c>
    </row>
    <row r="37" spans="1:10" ht="19.5" customHeight="1" x14ac:dyDescent="0.3"/>
    <row r="38" spans="1:10" ht="145.5" customHeight="1" x14ac:dyDescent="0.3">
      <c r="A38" s="195" t="s">
        <v>213</v>
      </c>
      <c r="B38" s="195"/>
      <c r="C38" s="195"/>
      <c r="D38" s="195"/>
      <c r="E38" s="195"/>
      <c r="F38" s="195"/>
      <c r="G38" s="195"/>
      <c r="J38" s="12"/>
    </row>
    <row r="39" spans="1:10" ht="49.5" customHeight="1" x14ac:dyDescent="0.3">
      <c r="A39" s="196" t="s">
        <v>444</v>
      </c>
      <c r="B39" s="196"/>
      <c r="C39" s="196"/>
      <c r="D39" s="196"/>
      <c r="E39" s="196"/>
      <c r="F39" s="196"/>
      <c r="G39" s="196"/>
    </row>
    <row r="40" spans="1:10" ht="29.25" customHeight="1" x14ac:dyDescent="0.3">
      <c r="A40" s="11" t="s">
        <v>211</v>
      </c>
    </row>
    <row r="41" spans="1:10" ht="29.25" customHeight="1" x14ac:dyDescent="0.3">
      <c r="A41" s="197" t="s">
        <v>0</v>
      </c>
      <c r="B41" s="197" t="s">
        <v>1</v>
      </c>
      <c r="C41" s="197" t="s">
        <v>39</v>
      </c>
      <c r="D41" s="197" t="s">
        <v>11</v>
      </c>
      <c r="E41" s="192" t="s">
        <v>555</v>
      </c>
      <c r="F41" s="198" t="s">
        <v>40</v>
      </c>
      <c r="G41" s="197" t="s">
        <v>2</v>
      </c>
    </row>
    <row r="42" spans="1:10" ht="15" customHeight="1" x14ac:dyDescent="0.3">
      <c r="A42" s="197"/>
      <c r="B42" s="197"/>
      <c r="C42" s="197"/>
      <c r="D42" s="197"/>
      <c r="E42" s="193"/>
      <c r="F42" s="198"/>
      <c r="G42" s="197"/>
    </row>
    <row r="43" spans="1:10" ht="34.5" customHeight="1" x14ac:dyDescent="0.3">
      <c r="A43" s="3">
        <v>63004144</v>
      </c>
      <c r="B43" s="141" t="s">
        <v>435</v>
      </c>
      <c r="C43" s="3" t="s">
        <v>436</v>
      </c>
      <c r="D43" s="2">
        <v>18414.23</v>
      </c>
      <c r="E43" s="2">
        <v>17186.63</v>
      </c>
      <c r="F43" s="9" t="s">
        <v>164</v>
      </c>
      <c r="G43" s="72"/>
    </row>
    <row r="44" spans="1:10" ht="29.25" customHeight="1" x14ac:dyDescent="0.3">
      <c r="A44" s="3">
        <v>63000071</v>
      </c>
      <c r="B44" s="141" t="s">
        <v>203</v>
      </c>
      <c r="C44" s="3" t="s">
        <v>188</v>
      </c>
      <c r="D44" s="2">
        <v>4183.4799999999996</v>
      </c>
      <c r="E44" s="2">
        <v>0</v>
      </c>
      <c r="F44" s="9" t="s">
        <v>202</v>
      </c>
      <c r="G44" s="72" t="s">
        <v>425</v>
      </c>
    </row>
    <row r="45" spans="1:10" ht="29.25" customHeight="1" x14ac:dyDescent="0.3">
      <c r="A45" s="3">
        <v>63000074</v>
      </c>
      <c r="B45" s="141" t="s">
        <v>443</v>
      </c>
      <c r="C45" s="3" t="s">
        <v>188</v>
      </c>
      <c r="D45" s="2">
        <v>6006.93</v>
      </c>
      <c r="E45" s="2">
        <v>0</v>
      </c>
      <c r="F45" s="9" t="s">
        <v>202</v>
      </c>
      <c r="G45" s="72" t="s">
        <v>425</v>
      </c>
    </row>
    <row r="46" spans="1:10" ht="29.25" customHeight="1" x14ac:dyDescent="0.3">
      <c r="A46" s="3">
        <v>63003858</v>
      </c>
      <c r="B46" s="141" t="s">
        <v>204</v>
      </c>
      <c r="C46" s="3" t="s">
        <v>205</v>
      </c>
      <c r="D46" s="2">
        <v>13500</v>
      </c>
      <c r="E46" s="2">
        <v>1687.5</v>
      </c>
      <c r="F46" s="9" t="s">
        <v>202</v>
      </c>
      <c r="G46" s="72" t="s">
        <v>425</v>
      </c>
    </row>
    <row r="47" spans="1:10" ht="29.25" customHeight="1" x14ac:dyDescent="0.3">
      <c r="A47" s="117"/>
      <c r="B47" s="141" t="s">
        <v>420</v>
      </c>
      <c r="C47" s="117">
        <v>1998</v>
      </c>
      <c r="D47" s="2">
        <v>6000</v>
      </c>
      <c r="E47" s="2"/>
      <c r="F47" s="118" t="s">
        <v>350</v>
      </c>
      <c r="G47" s="72" t="s">
        <v>425</v>
      </c>
    </row>
    <row r="48" spans="1:10" ht="29.25" customHeight="1" x14ac:dyDescent="0.3">
      <c r="A48" s="97">
        <v>63003867</v>
      </c>
      <c r="B48" s="142" t="s">
        <v>206</v>
      </c>
      <c r="C48" s="97" t="s">
        <v>175</v>
      </c>
      <c r="D48" s="128">
        <v>42503.6</v>
      </c>
      <c r="E48" s="128">
        <v>5749.01</v>
      </c>
      <c r="F48" s="120" t="s">
        <v>218</v>
      </c>
      <c r="G48" s="72" t="s">
        <v>425</v>
      </c>
    </row>
    <row r="49" spans="1:8" ht="29.25" customHeight="1" x14ac:dyDescent="0.3">
      <c r="A49" s="97">
        <v>63003868</v>
      </c>
      <c r="B49" s="142" t="s">
        <v>206</v>
      </c>
      <c r="C49" s="97" t="s">
        <v>175</v>
      </c>
      <c r="D49" s="128">
        <v>42503.6</v>
      </c>
      <c r="E49" s="128">
        <v>5749.01</v>
      </c>
      <c r="F49" s="120" t="s">
        <v>218</v>
      </c>
      <c r="G49" s="72" t="s">
        <v>425</v>
      </c>
    </row>
    <row r="50" spans="1:8" ht="29.25" customHeight="1" x14ac:dyDescent="0.3">
      <c r="A50" s="97">
        <v>63003869</v>
      </c>
      <c r="B50" s="142" t="s">
        <v>206</v>
      </c>
      <c r="C50" s="97" t="s">
        <v>175</v>
      </c>
      <c r="D50" s="128">
        <v>42503.6</v>
      </c>
      <c r="E50" s="128">
        <v>5749.01</v>
      </c>
      <c r="F50" s="120" t="s">
        <v>218</v>
      </c>
      <c r="G50" s="72" t="s">
        <v>425</v>
      </c>
    </row>
    <row r="51" spans="1:8" ht="29.25" customHeight="1" x14ac:dyDescent="0.3">
      <c r="A51" s="97">
        <v>63003870</v>
      </c>
      <c r="B51" s="142" t="s">
        <v>206</v>
      </c>
      <c r="C51" s="97" t="s">
        <v>175</v>
      </c>
      <c r="D51" s="128">
        <v>42503.61</v>
      </c>
      <c r="E51" s="128">
        <v>5749.02</v>
      </c>
      <c r="F51" s="120" t="s">
        <v>218</v>
      </c>
      <c r="G51" s="72" t="s">
        <v>425</v>
      </c>
    </row>
    <row r="52" spans="1:8" ht="29.25" customHeight="1" x14ac:dyDescent="0.3">
      <c r="A52" s="129"/>
      <c r="B52" s="130"/>
      <c r="C52" s="129"/>
      <c r="D52" s="131">
        <f>SUM(D43:D51)</f>
        <v>218119.05</v>
      </c>
      <c r="E52" s="131">
        <f>SUM(E43:E51)</f>
        <v>41870.180000000008</v>
      </c>
      <c r="F52" s="132"/>
      <c r="G52" s="130"/>
    </row>
    <row r="53" spans="1:8" ht="39" customHeight="1" x14ac:dyDescent="0.3">
      <c r="A53" s="200" t="s">
        <v>557</v>
      </c>
      <c r="B53" s="201"/>
      <c r="C53" s="201"/>
      <c r="D53" s="201"/>
      <c r="E53" s="201"/>
      <c r="F53" s="201"/>
      <c r="G53" s="130"/>
    </row>
    <row r="54" spans="1:8" ht="29.25" customHeight="1" x14ac:dyDescent="0.3">
      <c r="A54" s="202" t="s">
        <v>0</v>
      </c>
      <c r="B54" s="202" t="s">
        <v>1</v>
      </c>
      <c r="C54" s="202" t="s">
        <v>39</v>
      </c>
      <c r="D54" s="202" t="s">
        <v>11</v>
      </c>
      <c r="E54" s="192" t="s">
        <v>555</v>
      </c>
      <c r="F54" s="203" t="s">
        <v>40</v>
      </c>
      <c r="G54" s="202" t="s">
        <v>2</v>
      </c>
    </row>
    <row r="55" spans="1:8" ht="9" customHeight="1" x14ac:dyDescent="0.3">
      <c r="A55" s="202"/>
      <c r="B55" s="202"/>
      <c r="C55" s="202"/>
      <c r="D55" s="202"/>
      <c r="E55" s="193"/>
      <c r="F55" s="203"/>
      <c r="G55" s="202"/>
    </row>
    <row r="56" spans="1:8" ht="29.25" customHeight="1" x14ac:dyDescent="0.3">
      <c r="A56" s="133" t="s">
        <v>122</v>
      </c>
      <c r="B56" s="142" t="s">
        <v>219</v>
      </c>
      <c r="C56" s="97"/>
      <c r="D56" s="128">
        <v>10000</v>
      </c>
      <c r="E56" s="128">
        <v>0</v>
      </c>
      <c r="F56" s="120" t="s">
        <v>409</v>
      </c>
      <c r="G56" s="120" t="s">
        <v>220</v>
      </c>
      <c r="H56" s="72" t="s">
        <v>425</v>
      </c>
    </row>
    <row r="57" spans="1:8" ht="29.25" customHeight="1" x14ac:dyDescent="0.3">
      <c r="A57" s="133" t="s">
        <v>122</v>
      </c>
      <c r="B57" s="142" t="s">
        <v>410</v>
      </c>
      <c r="C57" s="97"/>
      <c r="D57" s="128">
        <v>30000</v>
      </c>
      <c r="E57" s="128">
        <v>0</v>
      </c>
      <c r="F57" s="120" t="s">
        <v>207</v>
      </c>
      <c r="G57" s="120" t="s">
        <v>220</v>
      </c>
      <c r="H57" s="72" t="s">
        <v>425</v>
      </c>
    </row>
    <row r="58" spans="1:8" ht="29.25" customHeight="1" x14ac:dyDescent="0.3">
      <c r="A58" s="133" t="s">
        <v>122</v>
      </c>
      <c r="B58" s="142" t="s">
        <v>410</v>
      </c>
      <c r="C58" s="97"/>
      <c r="D58" s="128">
        <v>30000</v>
      </c>
      <c r="E58" s="128">
        <v>0</v>
      </c>
      <c r="F58" s="120" t="s">
        <v>207</v>
      </c>
      <c r="G58" s="120" t="s">
        <v>220</v>
      </c>
      <c r="H58" s="72" t="s">
        <v>425</v>
      </c>
    </row>
    <row r="59" spans="1:8" ht="29.25" customHeight="1" x14ac:dyDescent="0.3">
      <c r="A59" s="133" t="s">
        <v>122</v>
      </c>
      <c r="B59" s="142" t="s">
        <v>208</v>
      </c>
      <c r="C59" s="97"/>
      <c r="D59" s="128">
        <v>10000</v>
      </c>
      <c r="E59" s="128">
        <v>0</v>
      </c>
      <c r="F59" s="120" t="s">
        <v>207</v>
      </c>
      <c r="G59" s="120" t="s">
        <v>221</v>
      </c>
      <c r="H59" s="72" t="s">
        <v>425</v>
      </c>
    </row>
    <row r="60" spans="1:8" ht="29.25" customHeight="1" x14ac:dyDescent="0.3">
      <c r="A60" s="133" t="s">
        <v>122</v>
      </c>
      <c r="B60" s="142" t="s">
        <v>209</v>
      </c>
      <c r="C60" s="97"/>
      <c r="D60" s="128">
        <v>10000</v>
      </c>
      <c r="E60" s="128">
        <v>0</v>
      </c>
      <c r="F60" s="120" t="s">
        <v>207</v>
      </c>
      <c r="G60" s="120" t="s">
        <v>221</v>
      </c>
      <c r="H60" s="72" t="s">
        <v>425</v>
      </c>
    </row>
    <row r="61" spans="1:8" ht="29.25" customHeight="1" x14ac:dyDescent="0.3">
      <c r="A61" s="134"/>
      <c r="B61" s="134"/>
      <c r="C61" s="134"/>
      <c r="D61" s="135">
        <f>SUM(D56:D60)</f>
        <v>90000</v>
      </c>
      <c r="E61" s="135"/>
      <c r="F61" s="136"/>
      <c r="G61" s="129"/>
    </row>
    <row r="62" spans="1:8" ht="18.75" customHeight="1" x14ac:dyDescent="0.3">
      <c r="A62" s="129"/>
      <c r="B62" s="129"/>
      <c r="C62" s="129"/>
      <c r="D62" s="137"/>
      <c r="E62" s="137"/>
      <c r="F62" s="132"/>
      <c r="G62" s="129"/>
    </row>
    <row r="63" spans="1:8" ht="68.25" customHeight="1" x14ac:dyDescent="0.3">
      <c r="A63" s="204" t="s">
        <v>222</v>
      </c>
      <c r="B63" s="204"/>
      <c r="C63" s="204"/>
      <c r="D63" s="204"/>
      <c r="E63" s="204"/>
      <c r="F63" s="204"/>
      <c r="G63" s="204"/>
    </row>
    <row r="64" spans="1:8" ht="29.25" customHeight="1" x14ac:dyDescent="0.3">
      <c r="A64" s="134"/>
      <c r="B64" s="134"/>
      <c r="C64" s="134"/>
      <c r="D64" s="134"/>
      <c r="E64" s="134"/>
      <c r="F64" s="136"/>
      <c r="G64" s="134"/>
    </row>
    <row r="65" spans="1:7" ht="45" customHeight="1" x14ac:dyDescent="0.3">
      <c r="A65" s="205" t="s">
        <v>556</v>
      </c>
      <c r="B65" s="205"/>
      <c r="C65" s="205"/>
      <c r="D65" s="205"/>
      <c r="E65" s="205"/>
      <c r="F65" s="205"/>
      <c r="G65" s="205"/>
    </row>
    <row r="66" spans="1:7" ht="29.25" customHeight="1" x14ac:dyDescent="0.3">
      <c r="A66" s="138" t="s">
        <v>223</v>
      </c>
      <c r="B66" s="134"/>
      <c r="C66" s="134"/>
      <c r="D66" s="134"/>
      <c r="E66" s="134"/>
      <c r="F66" s="136"/>
      <c r="G66" s="134"/>
    </row>
    <row r="67" spans="1:7" ht="29.25" customHeight="1" x14ac:dyDescent="0.3">
      <c r="A67" s="202" t="s">
        <v>0</v>
      </c>
      <c r="B67" s="202" t="s">
        <v>1</v>
      </c>
      <c r="C67" s="202" t="s">
        <v>39</v>
      </c>
      <c r="D67" s="202" t="s">
        <v>11</v>
      </c>
      <c r="E67" s="192" t="s">
        <v>555</v>
      </c>
      <c r="F67" s="203" t="s">
        <v>40</v>
      </c>
      <c r="G67" s="202" t="s">
        <v>2</v>
      </c>
    </row>
    <row r="68" spans="1:7" ht="29.25" customHeight="1" x14ac:dyDescent="0.3">
      <c r="A68" s="202"/>
      <c r="B68" s="202"/>
      <c r="C68" s="202"/>
      <c r="D68" s="202"/>
      <c r="E68" s="193"/>
      <c r="F68" s="203"/>
      <c r="G68" s="202"/>
    </row>
    <row r="69" spans="1:7" ht="29.25" customHeight="1" x14ac:dyDescent="0.3">
      <c r="A69" s="97">
        <v>26010061</v>
      </c>
      <c r="B69" s="142" t="s">
        <v>210</v>
      </c>
      <c r="C69" s="97" t="s">
        <v>188</v>
      </c>
      <c r="D69" s="128">
        <v>34600</v>
      </c>
      <c r="E69" s="128">
        <f>-F76</f>
        <v>0</v>
      </c>
      <c r="F69" s="120" t="s">
        <v>164</v>
      </c>
      <c r="G69" s="164" t="s">
        <v>425</v>
      </c>
    </row>
    <row r="70" spans="1:7" ht="29.25" customHeight="1" x14ac:dyDescent="0.3">
      <c r="A70" s="7"/>
      <c r="D70" s="10">
        <f>SUM(D69)</f>
        <v>34600</v>
      </c>
      <c r="E70" s="10"/>
    </row>
    <row r="72" spans="1:7" ht="59.25" customHeight="1" x14ac:dyDescent="0.3">
      <c r="A72" s="187" t="s">
        <v>366</v>
      </c>
      <c r="B72" s="199"/>
      <c r="C72" s="199"/>
      <c r="D72" s="199"/>
      <c r="E72" s="199"/>
      <c r="F72" s="199"/>
      <c r="G72" s="199"/>
    </row>
    <row r="73" spans="1:7" ht="29.25" customHeight="1" x14ac:dyDescent="0.3">
      <c r="B73" s="24" t="s">
        <v>36</v>
      </c>
      <c r="C73" s="24"/>
      <c r="D73" s="10">
        <f>D36+D52+D61+D70</f>
        <v>3591781.5899999994</v>
      </c>
      <c r="E73" s="10">
        <v>1487413.15</v>
      </c>
    </row>
  </sheetData>
  <mergeCells count="28">
    <mergeCell ref="A72:G72"/>
    <mergeCell ref="A53:F53"/>
    <mergeCell ref="A54:A55"/>
    <mergeCell ref="B54:B55"/>
    <mergeCell ref="C54:C55"/>
    <mergeCell ref="D54:D55"/>
    <mergeCell ref="F54:F55"/>
    <mergeCell ref="G54:G55"/>
    <mergeCell ref="A63:G63"/>
    <mergeCell ref="A65:G65"/>
    <mergeCell ref="A67:A68"/>
    <mergeCell ref="B67:B68"/>
    <mergeCell ref="C67:C68"/>
    <mergeCell ref="D67:D68"/>
    <mergeCell ref="F67:F68"/>
    <mergeCell ref="G67:G68"/>
    <mergeCell ref="E54:E55"/>
    <mergeCell ref="E67:E68"/>
    <mergeCell ref="A2:G2"/>
    <mergeCell ref="A38:G38"/>
    <mergeCell ref="A39:G39"/>
    <mergeCell ref="A41:A42"/>
    <mergeCell ref="B41:B42"/>
    <mergeCell ref="C41:C42"/>
    <mergeCell ref="D41:D42"/>
    <mergeCell ref="F41:F42"/>
    <mergeCell ref="G41:G42"/>
    <mergeCell ref="E41:E4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H132"/>
  <sheetViews>
    <sheetView workbookViewId="0">
      <selection activeCell="H9" sqref="H9"/>
    </sheetView>
  </sheetViews>
  <sheetFormatPr defaultColWidth="9.1796875" defaultRowHeight="13" x14ac:dyDescent="0.3"/>
  <cols>
    <col min="1" max="1" width="4.81640625" style="25" customWidth="1"/>
    <col min="2" max="2" width="19" style="28" customWidth="1"/>
    <col min="3" max="3" width="12.26953125" style="28" customWidth="1"/>
    <col min="4" max="4" width="13.26953125" style="36" customWidth="1"/>
    <col min="5" max="5" width="32.7265625" style="28" customWidth="1"/>
    <col min="6" max="6" width="7.54296875" style="25" customWidth="1"/>
    <col min="7" max="7" width="9.1796875" style="25"/>
    <col min="8" max="8" width="15.1796875" style="25" customWidth="1"/>
    <col min="9" max="16384" width="9.1796875" style="25"/>
  </cols>
  <sheetData>
    <row r="1" spans="1:6" ht="15.5" x14ac:dyDescent="0.35">
      <c r="A1" s="89" t="s">
        <v>584</v>
      </c>
      <c r="B1" s="90"/>
      <c r="C1" s="92"/>
      <c r="D1" s="93"/>
      <c r="E1" s="92"/>
      <c r="F1" s="91"/>
    </row>
    <row r="2" spans="1:6" ht="36.75" customHeight="1" x14ac:dyDescent="0.3">
      <c r="A2" s="194" t="s">
        <v>549</v>
      </c>
      <c r="B2" s="212"/>
      <c r="C2" s="212"/>
      <c r="D2" s="212"/>
      <c r="E2" s="212"/>
      <c r="F2" s="212"/>
    </row>
    <row r="3" spans="1:6" ht="15" x14ac:dyDescent="0.3">
      <c r="A3" s="191" t="s">
        <v>224</v>
      </c>
      <c r="B3" s="191"/>
      <c r="C3" s="191"/>
      <c r="D3" s="191"/>
      <c r="E3" s="191"/>
      <c r="F3" s="191"/>
    </row>
    <row r="4" spans="1:6" x14ac:dyDescent="0.3">
      <c r="A4" s="26"/>
      <c r="B4" s="27"/>
      <c r="C4" s="27"/>
      <c r="D4" s="30"/>
      <c r="E4" s="27"/>
      <c r="F4" s="26"/>
    </row>
    <row r="5" spans="1:6" ht="30" customHeight="1" x14ac:dyDescent="0.3">
      <c r="A5" s="238" t="s">
        <v>230</v>
      </c>
      <c r="B5" s="238"/>
      <c r="C5" s="238"/>
      <c r="D5" s="238"/>
      <c r="E5" s="238"/>
      <c r="F5" s="238"/>
    </row>
    <row r="6" spans="1:6" ht="15" customHeight="1" x14ac:dyDescent="0.3">
      <c r="A6" s="219" t="s">
        <v>225</v>
      </c>
      <c r="B6" s="189" t="s">
        <v>226</v>
      </c>
      <c r="C6" s="189" t="s">
        <v>328</v>
      </c>
      <c r="D6" s="189" t="s">
        <v>326</v>
      </c>
      <c r="E6" s="221" t="s">
        <v>228</v>
      </c>
      <c r="F6" s="189" t="s">
        <v>229</v>
      </c>
    </row>
    <row r="7" spans="1:6" ht="27" customHeight="1" x14ac:dyDescent="0.3">
      <c r="A7" s="220"/>
      <c r="B7" s="190"/>
      <c r="C7" s="190"/>
      <c r="D7" s="190"/>
      <c r="E7" s="222"/>
      <c r="F7" s="190"/>
    </row>
    <row r="8" spans="1:6" ht="52" x14ac:dyDescent="0.3">
      <c r="A8" s="21" t="s">
        <v>231</v>
      </c>
      <c r="B8" s="9" t="s">
        <v>232</v>
      </c>
      <c r="C8" s="29" t="s">
        <v>333</v>
      </c>
      <c r="D8" s="31">
        <v>36000</v>
      </c>
      <c r="E8" s="80" t="s">
        <v>378</v>
      </c>
      <c r="F8" s="21"/>
    </row>
    <row r="9" spans="1:6" ht="52" x14ac:dyDescent="0.3">
      <c r="A9" s="21" t="s">
        <v>236</v>
      </c>
      <c r="B9" s="9" t="s">
        <v>237</v>
      </c>
      <c r="C9" s="9" t="s">
        <v>333</v>
      </c>
      <c r="D9" s="31">
        <v>36000</v>
      </c>
      <c r="E9" s="80" t="s">
        <v>378</v>
      </c>
      <c r="F9" s="21"/>
    </row>
    <row r="10" spans="1:6" ht="52" x14ac:dyDescent="0.3">
      <c r="A10" s="21" t="s">
        <v>238</v>
      </c>
      <c r="B10" s="9" t="s">
        <v>239</v>
      </c>
      <c r="C10" s="9" t="s">
        <v>333</v>
      </c>
      <c r="D10" s="31">
        <v>60000</v>
      </c>
      <c r="E10" s="80" t="s">
        <v>426</v>
      </c>
      <c r="F10" s="21"/>
    </row>
    <row r="11" spans="1:6" ht="52" x14ac:dyDescent="0.3">
      <c r="A11" s="21" t="s">
        <v>240</v>
      </c>
      <c r="B11" s="9" t="s">
        <v>241</v>
      </c>
      <c r="C11" s="9" t="s">
        <v>333</v>
      </c>
      <c r="D11" s="31">
        <v>36000</v>
      </c>
      <c r="E11" s="80" t="s">
        <v>375</v>
      </c>
      <c r="F11" s="21"/>
    </row>
    <row r="12" spans="1:6" ht="52" x14ac:dyDescent="0.3">
      <c r="A12" s="21" t="s">
        <v>242</v>
      </c>
      <c r="B12" s="9" t="s">
        <v>243</v>
      </c>
      <c r="C12" s="9" t="s">
        <v>333</v>
      </c>
      <c r="D12" s="31">
        <v>36000</v>
      </c>
      <c r="E12" s="80" t="s">
        <v>379</v>
      </c>
      <c r="F12" s="21"/>
    </row>
    <row r="13" spans="1:6" ht="52" x14ac:dyDescent="0.3">
      <c r="A13" s="21" t="s">
        <v>244</v>
      </c>
      <c r="B13" s="9" t="s">
        <v>245</v>
      </c>
      <c r="C13" s="9">
        <v>2006</v>
      </c>
      <c r="D13" s="31">
        <v>36000</v>
      </c>
      <c r="E13" s="80" t="s">
        <v>382</v>
      </c>
      <c r="F13" s="21"/>
    </row>
    <row r="14" spans="1:6" ht="55.5" customHeight="1" x14ac:dyDescent="0.3">
      <c r="A14" s="21" t="s">
        <v>246</v>
      </c>
      <c r="B14" s="9" t="s">
        <v>247</v>
      </c>
      <c r="C14" s="9" t="s">
        <v>257</v>
      </c>
      <c r="D14" s="31">
        <v>36000</v>
      </c>
      <c r="E14" s="80" t="s">
        <v>374</v>
      </c>
      <c r="F14" s="21"/>
    </row>
    <row r="15" spans="1:6" ht="52" x14ac:dyDescent="0.3">
      <c r="A15" s="21" t="s">
        <v>248</v>
      </c>
      <c r="B15" s="9" t="s">
        <v>249</v>
      </c>
      <c r="C15" s="9" t="s">
        <v>334</v>
      </c>
      <c r="D15" s="31">
        <v>33100</v>
      </c>
      <c r="E15" s="80" t="s">
        <v>376</v>
      </c>
      <c r="F15" s="21"/>
    </row>
    <row r="16" spans="1:6" ht="52" x14ac:dyDescent="0.3">
      <c r="A16" s="21" t="s">
        <v>250</v>
      </c>
      <c r="B16" s="9" t="s">
        <v>251</v>
      </c>
      <c r="C16" s="9" t="s">
        <v>333</v>
      </c>
      <c r="D16" s="31">
        <v>36000</v>
      </c>
      <c r="E16" s="80" t="s">
        <v>380</v>
      </c>
      <c r="F16" s="21"/>
    </row>
    <row r="17" spans="1:8" ht="55.5" customHeight="1" x14ac:dyDescent="0.3">
      <c r="A17" s="21" t="s">
        <v>252</v>
      </c>
      <c r="B17" s="9" t="s">
        <v>253</v>
      </c>
      <c r="C17" s="9" t="s">
        <v>254</v>
      </c>
      <c r="D17" s="31">
        <v>36000</v>
      </c>
      <c r="E17" s="80" t="s">
        <v>381</v>
      </c>
      <c r="F17" s="21"/>
    </row>
    <row r="18" spans="1:8" x14ac:dyDescent="0.3">
      <c r="A18" s="216" t="s">
        <v>255</v>
      </c>
      <c r="B18" s="217" t="s">
        <v>256</v>
      </c>
      <c r="C18" s="217" t="s">
        <v>257</v>
      </c>
      <c r="D18" s="218">
        <v>32300</v>
      </c>
      <c r="E18" s="9" t="s">
        <v>233</v>
      </c>
      <c r="F18" s="216"/>
    </row>
    <row r="19" spans="1:8" x14ac:dyDescent="0.3">
      <c r="A19" s="216"/>
      <c r="B19" s="217"/>
      <c r="C19" s="217"/>
      <c r="D19" s="218"/>
      <c r="E19" s="9" t="s">
        <v>258</v>
      </c>
      <c r="F19" s="216"/>
    </row>
    <row r="20" spans="1:8" x14ac:dyDescent="0.3">
      <c r="A20" s="216"/>
      <c r="B20" s="217"/>
      <c r="C20" s="217"/>
      <c r="D20" s="218"/>
      <c r="E20" s="9" t="s">
        <v>259</v>
      </c>
      <c r="F20" s="216"/>
    </row>
    <row r="21" spans="1:8" x14ac:dyDescent="0.3">
      <c r="A21" s="216"/>
      <c r="B21" s="217"/>
      <c r="C21" s="217"/>
      <c r="D21" s="218"/>
      <c r="E21" s="80" t="s">
        <v>383</v>
      </c>
      <c r="F21" s="216"/>
    </row>
    <row r="22" spans="1:8" ht="30.75" customHeight="1" x14ac:dyDescent="0.3">
      <c r="A22" s="216"/>
      <c r="B22" s="217"/>
      <c r="C22" s="217"/>
      <c r="D22" s="218"/>
      <c r="E22" s="80" t="s">
        <v>384</v>
      </c>
      <c r="F22" s="216"/>
    </row>
    <row r="23" spans="1:8" x14ac:dyDescent="0.3">
      <c r="A23" s="216" t="s">
        <v>261</v>
      </c>
      <c r="B23" s="217" t="s">
        <v>262</v>
      </c>
      <c r="C23" s="217" t="s">
        <v>257</v>
      </c>
      <c r="D23" s="218">
        <v>36000</v>
      </c>
      <c r="E23" s="9" t="s">
        <v>233</v>
      </c>
      <c r="F23" s="216"/>
    </row>
    <row r="24" spans="1:8" x14ac:dyDescent="0.3">
      <c r="A24" s="216"/>
      <c r="B24" s="217"/>
      <c r="C24" s="217"/>
      <c r="D24" s="218"/>
      <c r="E24" s="80" t="s">
        <v>385</v>
      </c>
      <c r="F24" s="216"/>
    </row>
    <row r="25" spans="1:8" x14ac:dyDescent="0.3">
      <c r="A25" s="216"/>
      <c r="B25" s="217"/>
      <c r="C25" s="217"/>
      <c r="D25" s="218"/>
      <c r="E25" s="80" t="s">
        <v>386</v>
      </c>
      <c r="F25" s="216"/>
    </row>
    <row r="26" spans="1:8" x14ac:dyDescent="0.3">
      <c r="A26" s="216"/>
      <c r="B26" s="217"/>
      <c r="C26" s="217"/>
      <c r="D26" s="218"/>
      <c r="E26" s="80" t="s">
        <v>383</v>
      </c>
      <c r="F26" s="216"/>
    </row>
    <row r="27" spans="1:8" x14ac:dyDescent="0.3">
      <c r="A27" s="231" t="s">
        <v>263</v>
      </c>
      <c r="B27" s="239" t="s">
        <v>264</v>
      </c>
      <c r="C27" s="239" t="s">
        <v>257</v>
      </c>
      <c r="D27" s="240">
        <v>33300</v>
      </c>
      <c r="E27" s="139" t="s">
        <v>233</v>
      </c>
      <c r="F27" s="231"/>
      <c r="G27" s="140"/>
      <c r="H27" s="140"/>
    </row>
    <row r="28" spans="1:8" x14ac:dyDescent="0.3">
      <c r="A28" s="231"/>
      <c r="B28" s="239"/>
      <c r="C28" s="239"/>
      <c r="D28" s="240"/>
      <c r="E28" s="139" t="s">
        <v>385</v>
      </c>
      <c r="F28" s="231"/>
      <c r="G28" s="140"/>
      <c r="H28" s="140"/>
    </row>
    <row r="29" spans="1:8" x14ac:dyDescent="0.3">
      <c r="A29" s="231"/>
      <c r="B29" s="239"/>
      <c r="C29" s="239"/>
      <c r="D29" s="240"/>
      <c r="E29" s="139" t="s">
        <v>387</v>
      </c>
      <c r="F29" s="231"/>
      <c r="G29" s="140"/>
      <c r="H29" s="140"/>
    </row>
    <row r="30" spans="1:8" ht="26" x14ac:dyDescent="0.3">
      <c r="A30" s="231"/>
      <c r="B30" s="239"/>
      <c r="C30" s="239"/>
      <c r="D30" s="240"/>
      <c r="E30" s="139" t="s">
        <v>388</v>
      </c>
      <c r="F30" s="231"/>
      <c r="G30" s="140"/>
      <c r="H30" s="140"/>
    </row>
    <row r="31" spans="1:8" ht="52" x14ac:dyDescent="0.3">
      <c r="A31" s="21" t="s">
        <v>265</v>
      </c>
      <c r="B31" s="9" t="s">
        <v>266</v>
      </c>
      <c r="C31" s="9" t="s">
        <v>267</v>
      </c>
      <c r="D31" s="31">
        <v>46000</v>
      </c>
      <c r="E31" s="80" t="s">
        <v>377</v>
      </c>
      <c r="F31" s="21"/>
    </row>
    <row r="32" spans="1:8" ht="52" x14ac:dyDescent="0.3">
      <c r="A32" s="21" t="s">
        <v>268</v>
      </c>
      <c r="B32" s="9" t="s">
        <v>269</v>
      </c>
      <c r="C32" s="9" t="s">
        <v>330</v>
      </c>
      <c r="D32" s="31">
        <v>46000</v>
      </c>
      <c r="E32" s="9" t="s">
        <v>336</v>
      </c>
      <c r="F32" s="21"/>
    </row>
    <row r="33" spans="1:6" ht="52" x14ac:dyDescent="0.3">
      <c r="A33" s="21" t="s">
        <v>270</v>
      </c>
      <c r="B33" s="9" t="s">
        <v>335</v>
      </c>
      <c r="C33" s="9" t="s">
        <v>330</v>
      </c>
      <c r="D33" s="31">
        <v>47200</v>
      </c>
      <c r="E33" s="80" t="s">
        <v>377</v>
      </c>
      <c r="F33" s="21"/>
    </row>
    <row r="34" spans="1:6" x14ac:dyDescent="0.3">
      <c r="A34" s="216">
        <v>17</v>
      </c>
      <c r="B34" s="217" t="s">
        <v>271</v>
      </c>
      <c r="C34" s="217" t="s">
        <v>272</v>
      </c>
      <c r="D34" s="228">
        <v>57195</v>
      </c>
      <c r="E34" s="9" t="s">
        <v>233</v>
      </c>
      <c r="F34" s="216"/>
    </row>
    <row r="35" spans="1:6" x14ac:dyDescent="0.3">
      <c r="A35" s="216"/>
      <c r="B35" s="217"/>
      <c r="C35" s="217"/>
      <c r="D35" s="228"/>
      <c r="E35" s="80" t="s">
        <v>389</v>
      </c>
      <c r="F35" s="216"/>
    </row>
    <row r="36" spans="1:6" x14ac:dyDescent="0.3">
      <c r="A36" s="216"/>
      <c r="B36" s="217"/>
      <c r="C36" s="217"/>
      <c r="D36" s="228"/>
      <c r="E36" s="80" t="s">
        <v>386</v>
      </c>
      <c r="F36" s="216"/>
    </row>
    <row r="37" spans="1:6" ht="26" x14ac:dyDescent="0.3">
      <c r="A37" s="216"/>
      <c r="B37" s="217"/>
      <c r="C37" s="217"/>
      <c r="D37" s="228"/>
      <c r="E37" s="80" t="s">
        <v>390</v>
      </c>
      <c r="F37" s="216"/>
    </row>
    <row r="38" spans="1:6" x14ac:dyDescent="0.3">
      <c r="A38" s="216" t="s">
        <v>273</v>
      </c>
      <c r="B38" s="217" t="s">
        <v>274</v>
      </c>
      <c r="C38" s="217" t="s">
        <v>275</v>
      </c>
      <c r="D38" s="228">
        <v>39200</v>
      </c>
      <c r="E38" s="9" t="s">
        <v>233</v>
      </c>
      <c r="F38" s="216"/>
    </row>
    <row r="39" spans="1:6" x14ac:dyDescent="0.3">
      <c r="A39" s="216"/>
      <c r="B39" s="217"/>
      <c r="C39" s="217"/>
      <c r="D39" s="228"/>
      <c r="E39" s="80" t="s">
        <v>385</v>
      </c>
      <c r="F39" s="216"/>
    </row>
    <row r="40" spans="1:6" x14ac:dyDescent="0.3">
      <c r="A40" s="216"/>
      <c r="B40" s="217"/>
      <c r="C40" s="217"/>
      <c r="D40" s="228"/>
      <c r="E40" s="80" t="s">
        <v>387</v>
      </c>
      <c r="F40" s="216"/>
    </row>
    <row r="41" spans="1:6" x14ac:dyDescent="0.3">
      <c r="A41" s="216"/>
      <c r="B41" s="217"/>
      <c r="C41" s="217"/>
      <c r="D41" s="228"/>
      <c r="E41" s="80" t="s">
        <v>383</v>
      </c>
      <c r="F41" s="216"/>
    </row>
    <row r="42" spans="1:6" x14ac:dyDescent="0.3">
      <c r="A42" s="216" t="s">
        <v>276</v>
      </c>
      <c r="B42" s="223" t="s">
        <v>277</v>
      </c>
      <c r="C42" s="217" t="s">
        <v>278</v>
      </c>
      <c r="D42" s="228">
        <v>46500</v>
      </c>
      <c r="E42" s="9" t="s">
        <v>233</v>
      </c>
      <c r="F42" s="216"/>
    </row>
    <row r="43" spans="1:6" x14ac:dyDescent="0.3">
      <c r="A43" s="216"/>
      <c r="B43" s="236"/>
      <c r="C43" s="217"/>
      <c r="D43" s="228"/>
      <c r="E43" s="80" t="s">
        <v>385</v>
      </c>
      <c r="F43" s="216"/>
    </row>
    <row r="44" spans="1:6" x14ac:dyDescent="0.3">
      <c r="A44" s="216"/>
      <c r="B44" s="236"/>
      <c r="C44" s="217"/>
      <c r="D44" s="228"/>
      <c r="E44" s="80" t="s">
        <v>387</v>
      </c>
      <c r="F44" s="216"/>
    </row>
    <row r="45" spans="1:6" x14ac:dyDescent="0.3">
      <c r="A45" s="216"/>
      <c r="B45" s="237"/>
      <c r="C45" s="217"/>
      <c r="D45" s="228"/>
      <c r="E45" s="80" t="s">
        <v>391</v>
      </c>
      <c r="F45" s="216"/>
    </row>
    <row r="46" spans="1:6" x14ac:dyDescent="0.3">
      <c r="A46" s="216" t="s">
        <v>279</v>
      </c>
      <c r="B46" s="223" t="s">
        <v>280</v>
      </c>
      <c r="C46" s="217" t="s">
        <v>281</v>
      </c>
      <c r="D46" s="228">
        <v>37950</v>
      </c>
      <c r="E46" s="9" t="s">
        <v>233</v>
      </c>
      <c r="F46" s="216"/>
    </row>
    <row r="47" spans="1:6" x14ac:dyDescent="0.3">
      <c r="A47" s="216"/>
      <c r="B47" s="226"/>
      <c r="C47" s="217"/>
      <c r="D47" s="228"/>
      <c r="E47" s="80" t="s">
        <v>389</v>
      </c>
      <c r="F47" s="216"/>
    </row>
    <row r="48" spans="1:6" x14ac:dyDescent="0.3">
      <c r="A48" s="216"/>
      <c r="B48" s="226"/>
      <c r="C48" s="217"/>
      <c r="D48" s="228"/>
      <c r="E48" s="80" t="s">
        <v>387</v>
      </c>
      <c r="F48" s="216"/>
    </row>
    <row r="49" spans="1:8" x14ac:dyDescent="0.3">
      <c r="A49" s="216"/>
      <c r="B49" s="227"/>
      <c r="C49" s="217"/>
      <c r="D49" s="228"/>
      <c r="E49" s="80" t="s">
        <v>383</v>
      </c>
      <c r="F49" s="216"/>
    </row>
    <row r="50" spans="1:8" x14ac:dyDescent="0.3">
      <c r="A50" s="216" t="s">
        <v>282</v>
      </c>
      <c r="B50" s="217" t="s">
        <v>283</v>
      </c>
      <c r="C50" s="217" t="s">
        <v>284</v>
      </c>
      <c r="D50" s="228">
        <v>37950</v>
      </c>
      <c r="E50" s="9" t="s">
        <v>233</v>
      </c>
      <c r="F50" s="216"/>
    </row>
    <row r="51" spans="1:8" x14ac:dyDescent="0.3">
      <c r="A51" s="216"/>
      <c r="B51" s="217"/>
      <c r="C51" s="217"/>
      <c r="D51" s="228"/>
      <c r="E51" s="80" t="s">
        <v>389</v>
      </c>
      <c r="F51" s="216"/>
    </row>
    <row r="52" spans="1:8" x14ac:dyDescent="0.3">
      <c r="A52" s="216"/>
      <c r="B52" s="217"/>
      <c r="C52" s="217"/>
      <c r="D52" s="228"/>
      <c r="E52" s="80" t="s">
        <v>387</v>
      </c>
      <c r="F52" s="216"/>
    </row>
    <row r="53" spans="1:8" x14ac:dyDescent="0.3">
      <c r="A53" s="216"/>
      <c r="B53" s="217"/>
      <c r="C53" s="217"/>
      <c r="D53" s="228"/>
      <c r="E53" s="80" t="s">
        <v>383</v>
      </c>
      <c r="F53" s="216"/>
    </row>
    <row r="54" spans="1:8" x14ac:dyDescent="0.3">
      <c r="A54" s="216" t="s">
        <v>285</v>
      </c>
      <c r="B54" s="217" t="s">
        <v>286</v>
      </c>
      <c r="C54" s="217" t="s">
        <v>287</v>
      </c>
      <c r="D54" s="228">
        <v>36000</v>
      </c>
      <c r="E54" s="9" t="s">
        <v>233</v>
      </c>
      <c r="F54" s="216"/>
    </row>
    <row r="55" spans="1:8" x14ac:dyDescent="0.3">
      <c r="A55" s="216"/>
      <c r="B55" s="217"/>
      <c r="C55" s="217"/>
      <c r="D55" s="228"/>
      <c r="E55" s="80" t="s">
        <v>389</v>
      </c>
      <c r="F55" s="216"/>
    </row>
    <row r="56" spans="1:8" x14ac:dyDescent="0.3">
      <c r="A56" s="216"/>
      <c r="B56" s="217"/>
      <c r="C56" s="217"/>
      <c r="D56" s="228"/>
      <c r="E56" s="80" t="s">
        <v>387</v>
      </c>
      <c r="F56" s="216"/>
    </row>
    <row r="57" spans="1:8" x14ac:dyDescent="0.3">
      <c r="A57" s="216"/>
      <c r="B57" s="217"/>
      <c r="C57" s="217"/>
      <c r="D57" s="228"/>
      <c r="E57" s="80" t="s">
        <v>383</v>
      </c>
      <c r="F57" s="216"/>
    </row>
    <row r="58" spans="1:8" ht="41.25" customHeight="1" x14ac:dyDescent="0.3">
      <c r="A58" s="21">
        <v>23</v>
      </c>
      <c r="B58" s="9" t="s">
        <v>288</v>
      </c>
      <c r="C58" s="9" t="s">
        <v>289</v>
      </c>
      <c r="D58" s="31">
        <v>38500</v>
      </c>
      <c r="E58" s="82" t="s">
        <v>398</v>
      </c>
      <c r="F58" s="21"/>
    </row>
    <row r="59" spans="1:8" ht="37.5" customHeight="1" x14ac:dyDescent="0.3">
      <c r="A59" s="79">
        <v>24</v>
      </c>
      <c r="B59" s="80" t="s">
        <v>290</v>
      </c>
      <c r="C59" s="80" t="s">
        <v>291</v>
      </c>
      <c r="D59" s="81">
        <v>63600</v>
      </c>
      <c r="E59" s="82" t="s">
        <v>397</v>
      </c>
      <c r="F59" s="79"/>
    </row>
    <row r="60" spans="1:8" ht="36.75" customHeight="1" x14ac:dyDescent="0.3">
      <c r="A60" s="79">
        <v>25</v>
      </c>
      <c r="B60" s="80" t="s">
        <v>292</v>
      </c>
      <c r="C60" s="80" t="s">
        <v>293</v>
      </c>
      <c r="D60" s="81">
        <v>67500</v>
      </c>
      <c r="E60" s="82" t="s">
        <v>399</v>
      </c>
      <c r="F60" s="23"/>
    </row>
    <row r="61" spans="1:8" ht="44.25" customHeight="1" x14ac:dyDescent="0.3">
      <c r="A61" s="79">
        <v>26</v>
      </c>
      <c r="B61" s="80" t="s">
        <v>392</v>
      </c>
      <c r="C61" s="80" t="s">
        <v>393</v>
      </c>
      <c r="D61" s="81">
        <v>22800</v>
      </c>
      <c r="E61" s="82" t="s">
        <v>400</v>
      </c>
      <c r="F61" s="23"/>
    </row>
    <row r="62" spans="1:8" ht="26" x14ac:dyDescent="0.3">
      <c r="A62" s="84">
        <v>27</v>
      </c>
      <c r="B62" s="85" t="s">
        <v>394</v>
      </c>
      <c r="C62" s="85" t="s">
        <v>395</v>
      </c>
      <c r="D62" s="86">
        <v>43800</v>
      </c>
      <c r="E62" s="82" t="s">
        <v>401</v>
      </c>
      <c r="F62" s="83"/>
    </row>
    <row r="63" spans="1:8" ht="26" x14ac:dyDescent="0.3">
      <c r="A63" s="122">
        <v>28</v>
      </c>
      <c r="B63" s="85" t="s">
        <v>402</v>
      </c>
      <c r="C63" s="85" t="s">
        <v>403</v>
      </c>
      <c r="D63" s="86">
        <v>22800</v>
      </c>
      <c r="E63" s="82" t="s">
        <v>400</v>
      </c>
      <c r="F63" s="121"/>
    </row>
    <row r="64" spans="1:8" ht="54" customHeight="1" x14ac:dyDescent="0.3">
      <c r="A64" s="84">
        <v>29</v>
      </c>
      <c r="B64" s="123" t="s">
        <v>424</v>
      </c>
      <c r="C64" s="123" t="s">
        <v>421</v>
      </c>
      <c r="D64" s="124">
        <v>40000</v>
      </c>
      <c r="E64" s="123" t="s">
        <v>545</v>
      </c>
      <c r="F64" s="83"/>
      <c r="H64" s="125"/>
    </row>
    <row r="65" spans="1:8" ht="42" customHeight="1" x14ac:dyDescent="0.3">
      <c r="A65" s="158">
        <v>30</v>
      </c>
      <c r="B65" s="159" t="s">
        <v>542</v>
      </c>
      <c r="C65" s="159" t="s">
        <v>543</v>
      </c>
      <c r="D65" s="160">
        <v>33200</v>
      </c>
      <c r="E65" s="82" t="s">
        <v>544</v>
      </c>
      <c r="F65" s="121"/>
      <c r="H65" s="125"/>
    </row>
    <row r="66" spans="1:8" ht="54" customHeight="1" x14ac:dyDescent="0.3">
      <c r="A66" s="158">
        <v>31</v>
      </c>
      <c r="B66" s="159" t="s">
        <v>546</v>
      </c>
      <c r="C66" s="159" t="s">
        <v>547</v>
      </c>
      <c r="D66" s="160">
        <v>60100</v>
      </c>
      <c r="E66" s="159" t="s">
        <v>548</v>
      </c>
      <c r="F66" s="121"/>
      <c r="H66" s="125"/>
    </row>
    <row r="67" spans="1:8" ht="24" customHeight="1" x14ac:dyDescent="0.3">
      <c r="A67" s="7"/>
      <c r="B67" s="19"/>
      <c r="C67" s="19"/>
      <c r="D67" s="32">
        <f>SUM(D8:D66)</f>
        <v>1268995</v>
      </c>
      <c r="E67" s="19"/>
      <c r="F67" s="20"/>
    </row>
    <row r="68" spans="1:8" x14ac:dyDescent="0.3">
      <c r="A68" s="7"/>
      <c r="B68" s="19"/>
      <c r="C68" s="19"/>
      <c r="D68" s="32"/>
      <c r="E68" s="19"/>
      <c r="F68" s="20"/>
    </row>
    <row r="69" spans="1:8" ht="33.75" customHeight="1" x14ac:dyDescent="0.3">
      <c r="A69" s="7"/>
      <c r="B69" s="19"/>
      <c r="C69" s="19"/>
      <c r="D69" s="32"/>
      <c r="E69" s="19"/>
      <c r="F69" s="20"/>
    </row>
    <row r="70" spans="1:8" ht="44.25" customHeight="1" x14ac:dyDescent="0.3">
      <c r="A70" s="229" t="s">
        <v>312</v>
      </c>
      <c r="B70" s="230"/>
      <c r="C70" s="230"/>
      <c r="D70" s="230"/>
      <c r="E70" s="230"/>
      <c r="F70" s="230"/>
    </row>
    <row r="71" spans="1:8" ht="15" customHeight="1" x14ac:dyDescent="0.3">
      <c r="A71" s="219" t="s">
        <v>225</v>
      </c>
      <c r="B71" s="189" t="s">
        <v>226</v>
      </c>
      <c r="C71" s="189" t="s">
        <v>328</v>
      </c>
      <c r="D71" s="189" t="s">
        <v>326</v>
      </c>
      <c r="E71" s="221" t="s">
        <v>228</v>
      </c>
      <c r="F71" s="189" t="s">
        <v>229</v>
      </c>
    </row>
    <row r="72" spans="1:8" ht="30" customHeight="1" x14ac:dyDescent="0.3">
      <c r="A72" s="220"/>
      <c r="B72" s="190"/>
      <c r="C72" s="190"/>
      <c r="D72" s="190"/>
      <c r="E72" s="222"/>
      <c r="F72" s="190"/>
    </row>
    <row r="73" spans="1:8" ht="39" x14ac:dyDescent="0.3">
      <c r="A73" s="68" t="s">
        <v>231</v>
      </c>
      <c r="B73" s="69" t="s">
        <v>313</v>
      </c>
      <c r="C73" s="69" t="s">
        <v>314</v>
      </c>
      <c r="D73" s="70">
        <v>70000</v>
      </c>
      <c r="E73" s="69" t="s">
        <v>337</v>
      </c>
      <c r="F73" s="68"/>
    </row>
    <row r="74" spans="1:8" ht="39" x14ac:dyDescent="0.3">
      <c r="A74" s="68" t="s">
        <v>236</v>
      </c>
      <c r="B74" s="69" t="s">
        <v>315</v>
      </c>
      <c r="C74" s="69" t="s">
        <v>314</v>
      </c>
      <c r="D74" s="70">
        <v>70000</v>
      </c>
      <c r="E74" s="69" t="s">
        <v>337</v>
      </c>
      <c r="F74" s="68"/>
    </row>
    <row r="75" spans="1:8" ht="39" x14ac:dyDescent="0.3">
      <c r="A75" s="68" t="s">
        <v>238</v>
      </c>
      <c r="B75" s="69" t="s">
        <v>316</v>
      </c>
      <c r="C75" s="69" t="s">
        <v>314</v>
      </c>
      <c r="D75" s="70">
        <v>70000</v>
      </c>
      <c r="E75" s="69" t="s">
        <v>337</v>
      </c>
      <c r="F75" s="68"/>
    </row>
    <row r="76" spans="1:8" ht="39" x14ac:dyDescent="0.3">
      <c r="A76" s="68" t="s">
        <v>240</v>
      </c>
      <c r="B76" s="69" t="s">
        <v>317</v>
      </c>
      <c r="C76" s="69" t="s">
        <v>314</v>
      </c>
      <c r="D76" s="70">
        <v>70000</v>
      </c>
      <c r="E76" s="69" t="s">
        <v>337</v>
      </c>
      <c r="F76" s="68"/>
    </row>
    <row r="77" spans="1:8" ht="39" x14ac:dyDescent="0.3">
      <c r="A77" s="68" t="s">
        <v>242</v>
      </c>
      <c r="B77" s="69" t="s">
        <v>318</v>
      </c>
      <c r="C77" s="69" t="s">
        <v>314</v>
      </c>
      <c r="D77" s="70">
        <v>70000</v>
      </c>
      <c r="E77" s="69" t="s">
        <v>337</v>
      </c>
      <c r="F77" s="68"/>
    </row>
    <row r="78" spans="1:8" ht="39" x14ac:dyDescent="0.3">
      <c r="A78" s="68" t="s">
        <v>244</v>
      </c>
      <c r="B78" s="69" t="s">
        <v>319</v>
      </c>
      <c r="C78" s="69" t="s">
        <v>314</v>
      </c>
      <c r="D78" s="70">
        <v>70000</v>
      </c>
      <c r="E78" s="69" t="s">
        <v>337</v>
      </c>
      <c r="F78" s="68"/>
    </row>
    <row r="79" spans="1:8" x14ac:dyDescent="0.3">
      <c r="A79" s="6"/>
      <c r="B79" s="65"/>
      <c r="C79" s="65"/>
      <c r="D79" s="73">
        <f>SUM(D73:D78)</f>
        <v>420000</v>
      </c>
      <c r="E79" s="65"/>
      <c r="F79" s="6"/>
      <c r="H79" s="78"/>
    </row>
    <row r="80" spans="1:8" x14ac:dyDescent="0.3">
      <c r="A80" s="7"/>
      <c r="B80" s="19"/>
      <c r="C80" s="19"/>
      <c r="D80" s="32"/>
      <c r="E80" s="19"/>
      <c r="F80" s="20"/>
    </row>
    <row r="81" spans="1:6" ht="3.75" customHeight="1" x14ac:dyDescent="0.3">
      <c r="A81" s="7"/>
      <c r="B81" s="19"/>
      <c r="C81" s="19"/>
      <c r="D81" s="33"/>
      <c r="E81" s="19"/>
      <c r="F81" s="20"/>
    </row>
    <row r="82" spans="1:6" ht="41.25" customHeight="1" x14ac:dyDescent="0.3">
      <c r="A82" s="208" t="s">
        <v>294</v>
      </c>
      <c r="B82" s="209"/>
      <c r="C82" s="209"/>
      <c r="D82" s="209"/>
      <c r="E82" s="209"/>
      <c r="F82" s="210"/>
    </row>
    <row r="83" spans="1:6" ht="15" customHeight="1" x14ac:dyDescent="0.3">
      <c r="A83" s="232" t="s">
        <v>225</v>
      </c>
      <c r="B83" s="234" t="s">
        <v>226</v>
      </c>
      <c r="C83" s="234" t="s">
        <v>328</v>
      </c>
      <c r="D83" s="234" t="s">
        <v>326</v>
      </c>
      <c r="E83" s="221" t="s">
        <v>228</v>
      </c>
      <c r="F83" s="234" t="s">
        <v>229</v>
      </c>
    </row>
    <row r="84" spans="1:6" ht="27.75" customHeight="1" x14ac:dyDescent="0.3">
      <c r="A84" s="233"/>
      <c r="B84" s="235"/>
      <c r="C84" s="235"/>
      <c r="D84" s="235"/>
      <c r="E84" s="222"/>
      <c r="F84" s="235"/>
    </row>
    <row r="85" spans="1:6" ht="12.75" customHeight="1" x14ac:dyDescent="0.3">
      <c r="A85" s="216" t="s">
        <v>231</v>
      </c>
      <c r="B85" s="223" t="s">
        <v>295</v>
      </c>
      <c r="C85" s="217" t="s">
        <v>296</v>
      </c>
      <c r="D85" s="218">
        <v>40000</v>
      </c>
      <c r="E85" s="9" t="s">
        <v>297</v>
      </c>
      <c r="F85" s="216"/>
    </row>
    <row r="86" spans="1:6" x14ac:dyDescent="0.3">
      <c r="A86" s="216"/>
      <c r="B86" s="226"/>
      <c r="C86" s="217"/>
      <c r="D86" s="218"/>
      <c r="E86" s="9" t="s">
        <v>298</v>
      </c>
      <c r="F86" s="216"/>
    </row>
    <row r="87" spans="1:6" ht="18" customHeight="1" x14ac:dyDescent="0.3">
      <c r="A87" s="216"/>
      <c r="B87" s="227"/>
      <c r="C87" s="217"/>
      <c r="D87" s="218"/>
      <c r="E87" s="9" t="s">
        <v>299</v>
      </c>
      <c r="F87" s="216"/>
    </row>
    <row r="88" spans="1:6" ht="18.75" customHeight="1" x14ac:dyDescent="0.3">
      <c r="A88" s="216" t="s">
        <v>236</v>
      </c>
      <c r="B88" s="217" t="s">
        <v>346</v>
      </c>
      <c r="C88" s="217" t="s">
        <v>296</v>
      </c>
      <c r="D88" s="218">
        <v>669261</v>
      </c>
      <c r="E88" s="9" t="s">
        <v>300</v>
      </c>
      <c r="F88" s="216"/>
    </row>
    <row r="89" spans="1:6" x14ac:dyDescent="0.3">
      <c r="A89" s="216"/>
      <c r="B89" s="217"/>
      <c r="C89" s="217"/>
      <c r="D89" s="218"/>
      <c r="E89" s="9" t="s">
        <v>301</v>
      </c>
      <c r="F89" s="216"/>
    </row>
    <row r="90" spans="1:6" x14ac:dyDescent="0.3">
      <c r="A90" s="216"/>
      <c r="B90" s="217"/>
      <c r="C90" s="217"/>
      <c r="D90" s="218"/>
      <c r="E90" s="9" t="s">
        <v>302</v>
      </c>
      <c r="F90" s="216"/>
    </row>
    <row r="91" spans="1:6" ht="24.75" customHeight="1" x14ac:dyDescent="0.3">
      <c r="A91" s="216"/>
      <c r="B91" s="217"/>
      <c r="C91" s="217"/>
      <c r="D91" s="218"/>
      <c r="E91" s="9" t="s">
        <v>303</v>
      </c>
      <c r="F91" s="216"/>
    </row>
    <row r="92" spans="1:6" x14ac:dyDescent="0.3">
      <c r="A92" s="216" t="s">
        <v>238</v>
      </c>
      <c r="B92" s="217" t="s">
        <v>304</v>
      </c>
      <c r="C92" s="217" t="s">
        <v>296</v>
      </c>
      <c r="D92" s="218">
        <v>35000</v>
      </c>
      <c r="E92" s="9" t="s">
        <v>297</v>
      </c>
      <c r="F92" s="216"/>
    </row>
    <row r="93" spans="1:6" x14ac:dyDescent="0.3">
      <c r="A93" s="216"/>
      <c r="B93" s="217"/>
      <c r="C93" s="217"/>
      <c r="D93" s="218"/>
      <c r="E93" s="9" t="s">
        <v>298</v>
      </c>
      <c r="F93" s="216"/>
    </row>
    <row r="94" spans="1:6" ht="21" customHeight="1" x14ac:dyDescent="0.3">
      <c r="A94" s="216"/>
      <c r="B94" s="217"/>
      <c r="C94" s="217"/>
      <c r="D94" s="218"/>
      <c r="E94" s="9" t="s">
        <v>299</v>
      </c>
      <c r="F94" s="216"/>
    </row>
    <row r="95" spans="1:6" x14ac:dyDescent="0.3">
      <c r="A95" s="216" t="s">
        <v>240</v>
      </c>
      <c r="B95" s="223" t="s">
        <v>332</v>
      </c>
      <c r="C95" s="217" t="s">
        <v>296</v>
      </c>
      <c r="D95" s="218">
        <v>35000</v>
      </c>
      <c r="E95" s="9" t="s">
        <v>297</v>
      </c>
      <c r="F95" s="216"/>
    </row>
    <row r="96" spans="1:6" x14ac:dyDescent="0.3">
      <c r="A96" s="216"/>
      <c r="B96" s="224"/>
      <c r="C96" s="217"/>
      <c r="D96" s="218"/>
      <c r="E96" s="9" t="s">
        <v>298</v>
      </c>
      <c r="F96" s="216"/>
    </row>
    <row r="97" spans="1:8" ht="16.5" customHeight="1" x14ac:dyDescent="0.3">
      <c r="A97" s="216"/>
      <c r="B97" s="225"/>
      <c r="C97" s="217"/>
      <c r="D97" s="218"/>
      <c r="E97" s="9" t="s">
        <v>299</v>
      </c>
      <c r="F97" s="216"/>
    </row>
    <row r="98" spans="1:8" ht="20.25" customHeight="1" x14ac:dyDescent="0.3">
      <c r="A98" s="216" t="s">
        <v>242</v>
      </c>
      <c r="B98" s="217" t="s">
        <v>305</v>
      </c>
      <c r="C98" s="217" t="s">
        <v>306</v>
      </c>
      <c r="D98" s="218">
        <v>58564</v>
      </c>
      <c r="E98" s="9" t="s">
        <v>233</v>
      </c>
      <c r="F98" s="216"/>
    </row>
    <row r="99" spans="1:8" ht="17.25" customHeight="1" x14ac:dyDescent="0.3">
      <c r="A99" s="216"/>
      <c r="B99" s="217"/>
      <c r="C99" s="217"/>
      <c r="D99" s="218"/>
      <c r="E99" s="9" t="s">
        <v>234</v>
      </c>
      <c r="F99" s="216"/>
    </row>
    <row r="100" spans="1:8" x14ac:dyDescent="0.3">
      <c r="A100" s="216"/>
      <c r="B100" s="217"/>
      <c r="C100" s="217"/>
      <c r="D100" s="218"/>
      <c r="E100" s="9" t="s">
        <v>235</v>
      </c>
      <c r="F100" s="216"/>
    </row>
    <row r="101" spans="1:8" x14ac:dyDescent="0.3">
      <c r="A101" s="216"/>
      <c r="B101" s="217"/>
      <c r="C101" s="217"/>
      <c r="D101" s="218"/>
      <c r="E101" s="9" t="s">
        <v>260</v>
      </c>
      <c r="F101" s="216"/>
    </row>
    <row r="102" spans="1:8" x14ac:dyDescent="0.3">
      <c r="A102" s="216" t="s">
        <v>244</v>
      </c>
      <c r="B102" s="217" t="s">
        <v>307</v>
      </c>
      <c r="C102" s="217" t="s">
        <v>306</v>
      </c>
      <c r="D102" s="218">
        <v>41482</v>
      </c>
      <c r="E102" s="9" t="s">
        <v>233</v>
      </c>
      <c r="F102" s="216"/>
    </row>
    <row r="103" spans="1:8" x14ac:dyDescent="0.3">
      <c r="A103" s="216"/>
      <c r="B103" s="217"/>
      <c r="C103" s="217"/>
      <c r="D103" s="218"/>
      <c r="E103" s="9" t="s">
        <v>234</v>
      </c>
      <c r="F103" s="216"/>
    </row>
    <row r="104" spans="1:8" x14ac:dyDescent="0.3">
      <c r="A104" s="216"/>
      <c r="B104" s="217"/>
      <c r="C104" s="217"/>
      <c r="D104" s="218"/>
      <c r="E104" s="9" t="s">
        <v>235</v>
      </c>
      <c r="F104" s="216"/>
    </row>
    <row r="105" spans="1:8" x14ac:dyDescent="0.3">
      <c r="A105" s="216"/>
      <c r="B105" s="217"/>
      <c r="C105" s="217"/>
      <c r="D105" s="218"/>
      <c r="E105" s="9" t="s">
        <v>260</v>
      </c>
      <c r="F105" s="216"/>
    </row>
    <row r="106" spans="1:8" ht="52" x14ac:dyDescent="0.3">
      <c r="A106" s="143" t="s">
        <v>431</v>
      </c>
      <c r="B106" s="144" t="s">
        <v>432</v>
      </c>
      <c r="C106" s="144" t="s">
        <v>433</v>
      </c>
      <c r="D106" s="145">
        <v>436256.21</v>
      </c>
      <c r="E106" s="144" t="s">
        <v>434</v>
      </c>
      <c r="F106" s="143"/>
    </row>
    <row r="107" spans="1:8" x14ac:dyDescent="0.3">
      <c r="A107" s="7"/>
      <c r="B107" s="19"/>
      <c r="C107" s="19"/>
      <c r="D107" s="32">
        <f>SUM(D85:D106)</f>
        <v>1315563.21</v>
      </c>
      <c r="E107" s="19"/>
      <c r="F107" s="7"/>
    </row>
    <row r="108" spans="1:8" ht="15" customHeight="1" x14ac:dyDescent="0.3">
      <c r="A108" s="7"/>
      <c r="B108" s="19"/>
      <c r="C108" s="19"/>
      <c r="D108" s="33"/>
      <c r="E108" s="19"/>
      <c r="F108" s="7"/>
    </row>
    <row r="109" spans="1:8" ht="27.75" customHeight="1" x14ac:dyDescent="0.3">
      <c r="A109" s="213" t="s">
        <v>308</v>
      </c>
      <c r="B109" s="214"/>
      <c r="C109" s="214"/>
      <c r="D109" s="214"/>
      <c r="E109" s="214"/>
      <c r="F109" s="215"/>
    </row>
    <row r="110" spans="1:8" ht="15" customHeight="1" x14ac:dyDescent="0.3">
      <c r="A110" s="219" t="s">
        <v>225</v>
      </c>
      <c r="B110" s="189" t="s">
        <v>226</v>
      </c>
      <c r="C110" s="189" t="s">
        <v>328</v>
      </c>
      <c r="D110" s="189" t="s">
        <v>326</v>
      </c>
      <c r="E110" s="221" t="s">
        <v>228</v>
      </c>
      <c r="F110" s="189" t="s">
        <v>229</v>
      </c>
    </row>
    <row r="111" spans="1:8" ht="67.5" customHeight="1" x14ac:dyDescent="0.3">
      <c r="A111" s="220"/>
      <c r="B111" s="190"/>
      <c r="C111" s="190"/>
      <c r="D111" s="190"/>
      <c r="E111" s="222"/>
      <c r="F111" s="190"/>
      <c r="H111" s="78"/>
    </row>
    <row r="112" spans="1:8" ht="25.5" customHeight="1" x14ac:dyDescent="0.3">
      <c r="A112" s="21" t="s">
        <v>231</v>
      </c>
      <c r="B112" s="9" t="s">
        <v>309</v>
      </c>
      <c r="C112" s="9" t="s">
        <v>296</v>
      </c>
      <c r="D112" s="34">
        <v>529540</v>
      </c>
      <c r="E112" s="9" t="s">
        <v>339</v>
      </c>
      <c r="F112" s="22"/>
    </row>
    <row r="113" spans="1:8" ht="21.75" customHeight="1" x14ac:dyDescent="0.3">
      <c r="A113" s="21" t="s">
        <v>236</v>
      </c>
      <c r="B113" s="9" t="s">
        <v>310</v>
      </c>
      <c r="C113" s="9" t="s">
        <v>296</v>
      </c>
      <c r="D113" s="34">
        <v>493020</v>
      </c>
      <c r="E113" s="9" t="s">
        <v>338</v>
      </c>
      <c r="F113" s="22"/>
    </row>
    <row r="114" spans="1:8" ht="30" customHeight="1" x14ac:dyDescent="0.3">
      <c r="A114" s="21" t="s">
        <v>238</v>
      </c>
      <c r="B114" s="9" t="s">
        <v>311</v>
      </c>
      <c r="C114" s="9" t="s">
        <v>296</v>
      </c>
      <c r="D114" s="34">
        <v>538670</v>
      </c>
      <c r="E114" s="9" t="s">
        <v>340</v>
      </c>
      <c r="F114" s="22"/>
    </row>
    <row r="115" spans="1:8" ht="30" customHeight="1" x14ac:dyDescent="0.3">
      <c r="A115" s="143" t="s">
        <v>427</v>
      </c>
      <c r="B115" s="144" t="s">
        <v>430</v>
      </c>
      <c r="C115" s="144" t="s">
        <v>428</v>
      </c>
      <c r="D115" s="34">
        <v>134213.1</v>
      </c>
      <c r="E115" s="144" t="s">
        <v>429</v>
      </c>
      <c r="F115" s="22"/>
    </row>
    <row r="116" spans="1:8" x14ac:dyDescent="0.3">
      <c r="A116" s="7"/>
      <c r="B116" s="19"/>
      <c r="C116" s="19"/>
      <c r="D116" s="35">
        <f>SUM(D112:D115)</f>
        <v>1695443.1</v>
      </c>
      <c r="E116" s="19"/>
      <c r="F116" s="7"/>
    </row>
    <row r="117" spans="1:8" x14ac:dyDescent="0.3">
      <c r="A117" s="7"/>
      <c r="B117" s="19"/>
      <c r="C117" s="19"/>
      <c r="D117" s="8"/>
      <c r="E117" s="19"/>
      <c r="F117" s="7"/>
    </row>
    <row r="119" spans="1:8" ht="30.75" customHeight="1" x14ac:dyDescent="0.3">
      <c r="A119" s="208" t="s">
        <v>347</v>
      </c>
      <c r="B119" s="209"/>
      <c r="C119" s="209"/>
      <c r="D119" s="209"/>
      <c r="E119" s="209"/>
      <c r="F119" s="210"/>
    </row>
    <row r="120" spans="1:8" ht="15" customHeight="1" x14ac:dyDescent="0.3">
      <c r="A120" s="206" t="s">
        <v>225</v>
      </c>
      <c r="B120" s="182" t="s">
        <v>226</v>
      </c>
      <c r="C120" s="182" t="s">
        <v>227</v>
      </c>
      <c r="D120" s="182" t="s">
        <v>326</v>
      </c>
      <c r="E120" s="207" t="s">
        <v>228</v>
      </c>
      <c r="F120" s="182" t="s">
        <v>229</v>
      </c>
    </row>
    <row r="121" spans="1:8" ht="29.25" customHeight="1" x14ac:dyDescent="0.3">
      <c r="A121" s="206"/>
      <c r="B121" s="182"/>
      <c r="C121" s="182"/>
      <c r="D121" s="182"/>
      <c r="E121" s="207"/>
      <c r="F121" s="182"/>
    </row>
    <row r="122" spans="1:8" ht="39" x14ac:dyDescent="0.3">
      <c r="A122" s="21" t="s">
        <v>231</v>
      </c>
      <c r="B122" s="9" t="s">
        <v>320</v>
      </c>
      <c r="C122" s="9" t="s">
        <v>341</v>
      </c>
      <c r="D122" s="31">
        <v>401280</v>
      </c>
      <c r="E122" s="9" t="s">
        <v>342</v>
      </c>
      <c r="F122" s="21"/>
    </row>
    <row r="123" spans="1:8" ht="39" x14ac:dyDescent="0.3">
      <c r="A123" s="21" t="s">
        <v>236</v>
      </c>
      <c r="B123" s="9" t="s">
        <v>321</v>
      </c>
      <c r="C123" s="9" t="s">
        <v>341</v>
      </c>
      <c r="D123" s="31">
        <v>204375</v>
      </c>
      <c r="E123" s="9" t="s">
        <v>343</v>
      </c>
      <c r="F123" s="21"/>
    </row>
    <row r="124" spans="1:8" ht="26" x14ac:dyDescent="0.3">
      <c r="A124" s="21" t="s">
        <v>238</v>
      </c>
      <c r="B124" s="9" t="s">
        <v>322</v>
      </c>
      <c r="C124" s="9" t="s">
        <v>341</v>
      </c>
      <c r="D124" s="31">
        <v>639505.41</v>
      </c>
      <c r="E124" s="9" t="s">
        <v>344</v>
      </c>
      <c r="F124" s="21"/>
    </row>
    <row r="125" spans="1:8" ht="39" x14ac:dyDescent="0.3">
      <c r="A125" s="21" t="s">
        <v>240</v>
      </c>
      <c r="B125" s="9" t="s">
        <v>323</v>
      </c>
      <c r="C125" s="9" t="s">
        <v>341</v>
      </c>
      <c r="D125" s="31">
        <v>165503</v>
      </c>
      <c r="E125" s="9" t="s">
        <v>345</v>
      </c>
      <c r="F125" s="21"/>
    </row>
    <row r="126" spans="1:8" ht="52" x14ac:dyDescent="0.3">
      <c r="A126" s="21" t="s">
        <v>242</v>
      </c>
      <c r="B126" s="9" t="s">
        <v>324</v>
      </c>
      <c r="C126" s="9" t="s">
        <v>341</v>
      </c>
      <c r="D126" s="31">
        <v>98640</v>
      </c>
      <c r="E126" s="9" t="s">
        <v>348</v>
      </c>
      <c r="F126" s="21"/>
    </row>
    <row r="127" spans="1:8" x14ac:dyDescent="0.3">
      <c r="A127" s="7"/>
      <c r="B127" s="19"/>
      <c r="C127" s="19"/>
      <c r="D127" s="32">
        <f>SUM(D122:D126)</f>
        <v>1509303.4100000001</v>
      </c>
      <c r="E127" s="19"/>
      <c r="F127" s="7"/>
      <c r="H127" s="78"/>
    </row>
    <row r="128" spans="1:8" x14ac:dyDescent="0.3">
      <c r="A128" s="7"/>
      <c r="B128" s="19"/>
      <c r="C128" s="19"/>
      <c r="D128" s="32"/>
      <c r="E128" s="19"/>
      <c r="F128" s="7"/>
    </row>
    <row r="129" spans="1:6" x14ac:dyDescent="0.3">
      <c r="A129" s="7"/>
      <c r="B129" s="77" t="s">
        <v>36</v>
      </c>
      <c r="C129" s="19"/>
      <c r="D129" s="32">
        <f>D67+D79+D107+D116+D127</f>
        <v>6209304.7200000007</v>
      </c>
      <c r="E129" s="32"/>
      <c r="F129" s="7"/>
    </row>
    <row r="130" spans="1:6" x14ac:dyDescent="0.3">
      <c r="A130" s="6"/>
      <c r="B130" s="18"/>
      <c r="C130" s="18"/>
      <c r="D130" s="39"/>
      <c r="E130" s="18"/>
      <c r="F130" s="6"/>
    </row>
    <row r="131" spans="1:6" ht="56.25" customHeight="1" x14ac:dyDescent="0.3">
      <c r="A131" s="195" t="s">
        <v>327</v>
      </c>
      <c r="B131" s="211"/>
      <c r="C131" s="211"/>
      <c r="D131" s="211"/>
      <c r="E131" s="211"/>
      <c r="F131" s="211"/>
    </row>
    <row r="132" spans="1:6" x14ac:dyDescent="0.3">
      <c r="D132" s="37"/>
    </row>
  </sheetData>
  <mergeCells count="113">
    <mergeCell ref="A3:F3"/>
    <mergeCell ref="A6:A7"/>
    <mergeCell ref="B6:B7"/>
    <mergeCell ref="C6:C7"/>
    <mergeCell ref="D6:D7"/>
    <mergeCell ref="E6:E7"/>
    <mergeCell ref="F6:F7"/>
    <mergeCell ref="A83:A84"/>
    <mergeCell ref="B83:B84"/>
    <mergeCell ref="C83:C84"/>
    <mergeCell ref="D83:D84"/>
    <mergeCell ref="E83:E84"/>
    <mergeCell ref="F83:F84"/>
    <mergeCell ref="B42:B45"/>
    <mergeCell ref="A18:A22"/>
    <mergeCell ref="B18:B22"/>
    <mergeCell ref="C18:C22"/>
    <mergeCell ref="D18:D22"/>
    <mergeCell ref="F18:F22"/>
    <mergeCell ref="A5:F5"/>
    <mergeCell ref="A27:A30"/>
    <mergeCell ref="B27:B30"/>
    <mergeCell ref="C27:C30"/>
    <mergeCell ref="D27:D30"/>
    <mergeCell ref="F27:F30"/>
    <mergeCell ref="A23:A26"/>
    <mergeCell ref="B23:B26"/>
    <mergeCell ref="C23:C26"/>
    <mergeCell ref="D23:D26"/>
    <mergeCell ref="F23:F26"/>
    <mergeCell ref="A38:A41"/>
    <mergeCell ref="B38:B41"/>
    <mergeCell ref="C38:C41"/>
    <mergeCell ref="D38:D41"/>
    <mergeCell ref="F38:F41"/>
    <mergeCell ref="A34:A37"/>
    <mergeCell ref="B34:B37"/>
    <mergeCell ref="C34:C37"/>
    <mergeCell ref="D34:D37"/>
    <mergeCell ref="F34:F37"/>
    <mergeCell ref="F46:F49"/>
    <mergeCell ref="A50:A53"/>
    <mergeCell ref="B50:B53"/>
    <mergeCell ref="C50:C53"/>
    <mergeCell ref="D50:D53"/>
    <mergeCell ref="F50:F53"/>
    <mergeCell ref="A42:A45"/>
    <mergeCell ref="C42:C45"/>
    <mergeCell ref="D42:D45"/>
    <mergeCell ref="F42:F45"/>
    <mergeCell ref="A46:A49"/>
    <mergeCell ref="B46:B49"/>
    <mergeCell ref="C46:C49"/>
    <mergeCell ref="D46:D49"/>
    <mergeCell ref="A54:A57"/>
    <mergeCell ref="B54:B57"/>
    <mergeCell ref="C54:C57"/>
    <mergeCell ref="D54:D57"/>
    <mergeCell ref="F54:F57"/>
    <mergeCell ref="A70:F70"/>
    <mergeCell ref="A71:A72"/>
    <mergeCell ref="B71:B72"/>
    <mergeCell ref="C71:C72"/>
    <mergeCell ref="D71:D72"/>
    <mergeCell ref="E71:E72"/>
    <mergeCell ref="F71:F72"/>
    <mergeCell ref="A88:A91"/>
    <mergeCell ref="B88:B91"/>
    <mergeCell ref="C88:C91"/>
    <mergeCell ref="D88:D91"/>
    <mergeCell ref="F88:F91"/>
    <mergeCell ref="A82:F82"/>
    <mergeCell ref="A85:A87"/>
    <mergeCell ref="B85:B87"/>
    <mergeCell ref="C85:C87"/>
    <mergeCell ref="D85:D87"/>
    <mergeCell ref="F85:F87"/>
    <mergeCell ref="D95:D97"/>
    <mergeCell ref="F95:F97"/>
    <mergeCell ref="A98:A101"/>
    <mergeCell ref="B98:B101"/>
    <mergeCell ref="C98:C101"/>
    <mergeCell ref="D98:D101"/>
    <mergeCell ref="B95:B97"/>
    <mergeCell ref="A92:A94"/>
    <mergeCell ref="B92:B94"/>
    <mergeCell ref="C92:C94"/>
    <mergeCell ref="D92:D94"/>
    <mergeCell ref="F92:F94"/>
    <mergeCell ref="A120:A121"/>
    <mergeCell ref="B120:B121"/>
    <mergeCell ref="C120:C121"/>
    <mergeCell ref="D120:D121"/>
    <mergeCell ref="E120:E121"/>
    <mergeCell ref="F120:F121"/>
    <mergeCell ref="A119:F119"/>
    <mergeCell ref="A131:F131"/>
    <mergeCell ref="A2:F2"/>
    <mergeCell ref="A109:F109"/>
    <mergeCell ref="F98:F101"/>
    <mergeCell ref="A102:A105"/>
    <mergeCell ref="B102:B105"/>
    <mergeCell ref="C102:C105"/>
    <mergeCell ref="D102:D105"/>
    <mergeCell ref="F102:F105"/>
    <mergeCell ref="A110:A111"/>
    <mergeCell ref="B110:B111"/>
    <mergeCell ref="C110:C111"/>
    <mergeCell ref="D110:D111"/>
    <mergeCell ref="E110:E111"/>
    <mergeCell ref="F110:F111"/>
    <mergeCell ref="A95:A97"/>
    <mergeCell ref="C95:C97"/>
  </mergeCells>
  <pageMargins left="0.82677165354330717" right="0.1968503937007874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9FF7-5794-4EAF-B86A-3582BF5DF7E9}">
  <dimension ref="A3:F21"/>
  <sheetViews>
    <sheetView tabSelected="1" workbookViewId="0">
      <selection activeCell="H9" sqref="H9"/>
    </sheetView>
  </sheetViews>
  <sheetFormatPr defaultRowHeight="14.5" x14ac:dyDescent="0.35"/>
  <cols>
    <col min="1" max="1" width="20" customWidth="1"/>
    <col min="2" max="2" width="30.81640625" customWidth="1"/>
    <col min="3" max="3" width="15.1796875" customWidth="1"/>
    <col min="4" max="4" width="16" customWidth="1"/>
    <col min="5" max="5" width="15" customWidth="1"/>
    <col min="6" max="6" width="18.7265625" customWidth="1"/>
  </cols>
  <sheetData>
    <row r="3" spans="1:6" ht="15.5" x14ac:dyDescent="0.35">
      <c r="A3" s="89" t="s">
        <v>585</v>
      </c>
      <c r="B3" s="6"/>
      <c r="C3" s="6"/>
      <c r="D3" s="64"/>
      <c r="E3" s="64"/>
      <c r="F3" s="6"/>
    </row>
    <row r="4" spans="1:6" ht="35.25" customHeight="1" x14ac:dyDescent="0.35">
      <c r="A4" s="191" t="s">
        <v>558</v>
      </c>
      <c r="B4" s="191"/>
      <c r="C4" s="191"/>
      <c r="D4" s="191"/>
      <c r="E4" s="191"/>
      <c r="F4" s="191"/>
    </row>
    <row r="5" spans="1:6" ht="15.5" x14ac:dyDescent="0.35">
      <c r="A5" s="241" t="s">
        <v>559</v>
      </c>
      <c r="B5" s="241"/>
      <c r="C5" s="6"/>
      <c r="D5" s="64"/>
      <c r="E5" s="64"/>
      <c r="F5" s="6"/>
    </row>
    <row r="6" spans="1:6" x14ac:dyDescent="0.35">
      <c r="A6" s="24"/>
      <c r="B6" s="6"/>
      <c r="C6" s="6"/>
      <c r="D6" s="64"/>
      <c r="E6" s="64"/>
      <c r="F6" s="6"/>
    </row>
    <row r="7" spans="1:6" ht="26" x14ac:dyDescent="0.35">
      <c r="A7" s="161" t="s">
        <v>0</v>
      </c>
      <c r="B7" s="161" t="s">
        <v>1</v>
      </c>
      <c r="C7" s="161" t="s">
        <v>39</v>
      </c>
      <c r="D7" s="17" t="s">
        <v>11</v>
      </c>
      <c r="E7" s="17" t="s">
        <v>555</v>
      </c>
      <c r="F7" s="161" t="s">
        <v>40</v>
      </c>
    </row>
    <row r="8" spans="1:6" ht="30" customHeight="1" x14ac:dyDescent="0.35">
      <c r="A8" s="162">
        <v>34303383</v>
      </c>
      <c r="B8" s="22" t="s">
        <v>560</v>
      </c>
      <c r="C8" s="165">
        <v>42719</v>
      </c>
      <c r="D8" s="166" t="s">
        <v>561</v>
      </c>
      <c r="E8" s="166">
        <v>5499.35</v>
      </c>
      <c r="F8" s="22" t="s">
        <v>562</v>
      </c>
    </row>
    <row r="9" spans="1:6" ht="33.75" customHeight="1" x14ac:dyDescent="0.35">
      <c r="A9" s="162">
        <v>44503156</v>
      </c>
      <c r="B9" s="22" t="s">
        <v>563</v>
      </c>
      <c r="C9" s="165">
        <v>37103</v>
      </c>
      <c r="D9" s="166">
        <v>463542.35</v>
      </c>
      <c r="E9" s="166">
        <v>0</v>
      </c>
      <c r="F9" s="22" t="s">
        <v>564</v>
      </c>
    </row>
    <row r="10" spans="1:6" ht="22.5" customHeight="1" x14ac:dyDescent="0.35">
      <c r="A10" s="162">
        <v>44503157</v>
      </c>
      <c r="B10" s="22" t="s">
        <v>563</v>
      </c>
      <c r="C10" s="165">
        <v>37103</v>
      </c>
      <c r="D10" s="166">
        <v>463542.33</v>
      </c>
      <c r="E10" s="166">
        <v>0</v>
      </c>
      <c r="F10" s="22" t="s">
        <v>564</v>
      </c>
    </row>
    <row r="11" spans="1:6" ht="33" customHeight="1" x14ac:dyDescent="0.35">
      <c r="A11" s="162">
        <v>44503158</v>
      </c>
      <c r="B11" s="22" t="s">
        <v>563</v>
      </c>
      <c r="C11" s="165">
        <v>37103</v>
      </c>
      <c r="D11" s="166">
        <v>463542.32</v>
      </c>
      <c r="E11" s="166">
        <v>0</v>
      </c>
      <c r="F11" s="22" t="s">
        <v>564</v>
      </c>
    </row>
    <row r="12" spans="1:6" ht="15.75" customHeight="1" x14ac:dyDescent="0.35">
      <c r="A12" s="162">
        <v>65803736</v>
      </c>
      <c r="B12" s="22" t="s">
        <v>565</v>
      </c>
      <c r="C12" s="165">
        <v>40480</v>
      </c>
      <c r="D12" s="166" t="s">
        <v>566</v>
      </c>
      <c r="E12" s="166">
        <v>12157.5</v>
      </c>
      <c r="F12" s="22" t="s">
        <v>564</v>
      </c>
    </row>
    <row r="13" spans="1:6" ht="27" customHeight="1" x14ac:dyDescent="0.35">
      <c r="A13" s="162">
        <v>65803860</v>
      </c>
      <c r="B13" s="22" t="s">
        <v>102</v>
      </c>
      <c r="C13" s="165">
        <v>40847</v>
      </c>
      <c r="D13" s="166">
        <v>349505.42</v>
      </c>
      <c r="E13" s="166">
        <v>43688.15</v>
      </c>
      <c r="F13" s="22" t="s">
        <v>564</v>
      </c>
    </row>
    <row r="14" spans="1:6" ht="17.25" customHeight="1" x14ac:dyDescent="0.35">
      <c r="A14" s="162">
        <v>65803861</v>
      </c>
      <c r="B14" s="22" t="s">
        <v>567</v>
      </c>
      <c r="C14" s="165">
        <v>40847</v>
      </c>
      <c r="D14" s="166">
        <v>490461.42</v>
      </c>
      <c r="E14" s="166">
        <v>61307.68</v>
      </c>
      <c r="F14" s="22" t="s">
        <v>564</v>
      </c>
    </row>
    <row r="15" spans="1:6" ht="28.5" customHeight="1" x14ac:dyDescent="0.35">
      <c r="A15" s="162">
        <v>31003544</v>
      </c>
      <c r="B15" s="22" t="s">
        <v>568</v>
      </c>
      <c r="C15" s="165">
        <v>39629</v>
      </c>
      <c r="D15" s="166" t="s">
        <v>569</v>
      </c>
      <c r="E15" s="166">
        <v>58055.13</v>
      </c>
      <c r="F15" s="22" t="s">
        <v>564</v>
      </c>
    </row>
    <row r="16" spans="1:6" ht="18.75" customHeight="1" x14ac:dyDescent="0.35">
      <c r="A16" s="162">
        <v>31003987</v>
      </c>
      <c r="B16" s="22" t="s">
        <v>67</v>
      </c>
      <c r="C16" s="165">
        <v>41820</v>
      </c>
      <c r="D16" s="166" t="s">
        <v>570</v>
      </c>
      <c r="E16" s="166">
        <v>909224.91</v>
      </c>
      <c r="F16" s="22" t="s">
        <v>564</v>
      </c>
    </row>
    <row r="17" spans="1:6" ht="19.5" customHeight="1" x14ac:dyDescent="0.35">
      <c r="A17" s="162">
        <v>31003988</v>
      </c>
      <c r="B17" s="22" t="s">
        <v>68</v>
      </c>
      <c r="C17" s="165">
        <v>41820</v>
      </c>
      <c r="D17" s="166" t="s">
        <v>571</v>
      </c>
      <c r="E17" s="166">
        <v>453253.68</v>
      </c>
      <c r="F17" s="22" t="s">
        <v>564</v>
      </c>
    </row>
    <row r="18" spans="1:6" ht="22.5" customHeight="1" x14ac:dyDescent="0.35">
      <c r="A18" s="162">
        <v>65803882</v>
      </c>
      <c r="B18" s="22" t="s">
        <v>572</v>
      </c>
      <c r="C18" s="165">
        <v>41029</v>
      </c>
      <c r="D18" s="166" t="s">
        <v>573</v>
      </c>
      <c r="E18" s="166">
        <v>233022.8</v>
      </c>
      <c r="F18" s="22" t="s">
        <v>564</v>
      </c>
    </row>
    <row r="19" spans="1:6" ht="22.5" customHeight="1" x14ac:dyDescent="0.35">
      <c r="A19" s="162">
        <v>65803883</v>
      </c>
      <c r="B19" s="22" t="s">
        <v>574</v>
      </c>
      <c r="C19" s="165">
        <v>41029</v>
      </c>
      <c r="D19" s="166" t="s">
        <v>575</v>
      </c>
      <c r="E19" s="166">
        <v>222935.67999999999</v>
      </c>
      <c r="F19" s="22" t="s">
        <v>564</v>
      </c>
    </row>
    <row r="20" spans="1:6" ht="23.25" customHeight="1" x14ac:dyDescent="0.35">
      <c r="A20" s="162">
        <v>66403547</v>
      </c>
      <c r="B20" s="22" t="s">
        <v>576</v>
      </c>
      <c r="C20" s="165">
        <v>39629</v>
      </c>
      <c r="D20" s="166">
        <v>1449382.4</v>
      </c>
      <c r="E20" s="166">
        <v>495564</v>
      </c>
      <c r="F20" s="22" t="s">
        <v>564</v>
      </c>
    </row>
    <row r="21" spans="1:6" x14ac:dyDescent="0.35">
      <c r="A21" s="242" t="s">
        <v>577</v>
      </c>
      <c r="B21" s="243"/>
      <c r="C21" s="244"/>
      <c r="D21" s="167">
        <v>9532592.8699999992</v>
      </c>
      <c r="E21" s="168">
        <v>2494708.88</v>
      </c>
      <c r="F21" s="72"/>
    </row>
  </sheetData>
  <mergeCells count="3">
    <mergeCell ref="A4:F4"/>
    <mergeCell ref="A5:B5"/>
    <mergeCell ref="A21:C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Załącznik nr 7a</vt:lpstr>
      <vt:lpstr>Załącznik nr 7b</vt:lpstr>
      <vt:lpstr>Załącznik nr 7c</vt:lpstr>
      <vt:lpstr>Załącznik nr 7d</vt:lpstr>
      <vt:lpstr>Załącznik 7e</vt:lpstr>
      <vt:lpstr>Załącznik 7f</vt:lpstr>
      <vt:lpstr>'Załącznik 7e'!Obszar_wydruku</vt:lpstr>
      <vt:lpstr>'Załącznik nr 7a'!Obszar_wydruku</vt:lpstr>
      <vt:lpstr>'Załącznik nr 7b'!Obszar_wydruku</vt:lpstr>
      <vt:lpstr>'Załącznik nr 7c'!Obszar_wydruku</vt:lpstr>
      <vt:lpstr>'Załącznik nr 7d'!Obszar_wydruku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2020-10-07T12:38:17Z</dcterms:modified>
</cp:coreProperties>
</file>