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D71C24A4-92DB-458B-86F8-BAC90F3F5BCC}" xr6:coauthVersionLast="47" xr6:coauthVersionMax="47" xr10:uidLastSave="{00000000-0000-0000-0000-000000000000}"/>
  <bookViews>
    <workbookView xWindow="-110" yWindow="-110" windowWidth="19420" windowHeight="10300" firstSheet="1" activeTab="5" xr2:uid="{00000000-000D-0000-FFFF-FFFF00000000}"/>
  </bookViews>
  <sheets>
    <sheet name="Załącznik nr 7a" sheetId="1" r:id="rId1"/>
    <sheet name="Załącznik nr 7b" sheetId="2" r:id="rId2"/>
    <sheet name="Załącznik nr 7c" sheetId="4" r:id="rId3"/>
    <sheet name="Załącznik nr 7d" sheetId="5" r:id="rId4"/>
    <sheet name="Załącznik 7e" sheetId="6" r:id="rId5"/>
    <sheet name="Załącznik 7f" sheetId="8" r:id="rId6"/>
  </sheets>
  <definedNames>
    <definedName name="_xlnm._FilterDatabase" localSheetId="5" hidden="1">'Załącznik 7f'!$C$7:$D$7</definedName>
    <definedName name="_xlnm._FilterDatabase" localSheetId="0" hidden="1">'Załącznik nr 7a'!$C$6:$D$8</definedName>
    <definedName name="_xlnm._FilterDatabase" localSheetId="1" hidden="1">'Załącznik nr 7b'!$C$3:$H$59</definedName>
    <definedName name="_xlnm._FilterDatabase" localSheetId="2" hidden="1">'Załącznik nr 7c'!$B$5:$G$29</definedName>
    <definedName name="_xlnm._FilterDatabase" localSheetId="3" hidden="1">'Załącznik nr 7d'!$C$4:$H$31</definedName>
    <definedName name="_xlnm.Print_Area" localSheetId="4">'Załącznik 7e'!$A$1:$F$132</definedName>
    <definedName name="_xlnm.Print_Area" localSheetId="0">'Załącznik nr 7a'!$C$2:$I$67</definedName>
    <definedName name="_xlnm.Print_Area" localSheetId="1">'Załącznik nr 7b'!$C$1:$J$61</definedName>
    <definedName name="_xlnm.Print_Area" localSheetId="2">'Załącznik nr 7c'!$C$1:$H$30</definedName>
    <definedName name="_xlnm.Print_Area" localSheetId="3">'Załącznik nr 7d'!$C$1:$I$58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8" l="1"/>
  <c r="J29" i="4"/>
  <c r="I29" i="4"/>
  <c r="F29" i="4"/>
  <c r="G59" i="2"/>
  <c r="F59" i="2"/>
  <c r="G16" i="8"/>
  <c r="G62" i="1"/>
  <c r="F62" i="1"/>
  <c r="G55" i="1"/>
  <c r="F55" i="1"/>
  <c r="G20" i="1"/>
  <c r="F20" i="1"/>
  <c r="D128" i="6"/>
  <c r="D117" i="6"/>
  <c r="D108" i="6"/>
  <c r="D80" i="6"/>
  <c r="D68" i="6"/>
  <c r="D130" i="6" s="1"/>
  <c r="G31" i="5"/>
  <c r="F31" i="5"/>
  <c r="G64" i="1" l="1"/>
  <c r="F47" i="5"/>
  <c r="K29" i="4"/>
  <c r="G47" i="5" l="1"/>
  <c r="F64" i="1" l="1"/>
  <c r="F54" i="5"/>
  <c r="F58" i="5" l="1"/>
</calcChain>
</file>

<file path=xl/sharedStrings.xml><?xml version="1.0" encoding="utf-8"?>
<sst xmlns="http://schemas.openxmlformats.org/spreadsheetml/2006/main" count="1119" uniqueCount="533">
  <si>
    <t>Nr inwentarzowy</t>
  </si>
  <si>
    <t>Nazwa</t>
  </si>
  <si>
    <t>Uwagi</t>
  </si>
  <si>
    <t>Notebook Aristo Strong</t>
  </si>
  <si>
    <t>Notebook ASUS R556LJ</t>
  </si>
  <si>
    <t>Zestaw inkasencki do obsługi odczytu radiowego wodomierzy</t>
  </si>
  <si>
    <t>Data przyjęcia</t>
  </si>
  <si>
    <t>Wartość początkowa</t>
  </si>
  <si>
    <t>Zakład / Dział / Adres</t>
  </si>
  <si>
    <t>Instalacja sieci komputerowej</t>
  </si>
  <si>
    <t>Zestaw komputerowy</t>
  </si>
  <si>
    <t>Szafa serwerowa</t>
  </si>
  <si>
    <t>Zestaw komputerowy w dyspozytorni - 1kpl</t>
  </si>
  <si>
    <t>Serwer HP DL 160 GB</t>
  </si>
  <si>
    <t>Projektor EPSON EMP-X3</t>
  </si>
  <si>
    <t>Zestaw nagłaśniający</t>
  </si>
  <si>
    <t xml:space="preserve">Sprzęt kontrolno pomiarowy </t>
  </si>
  <si>
    <t>Przenośny system do inspekcji  TV kanałów sanitarnych</t>
  </si>
  <si>
    <t>Monitoring Oczyszczalni</t>
  </si>
  <si>
    <t>Centralka telefoniczna Silcan CCT-EU</t>
  </si>
  <si>
    <t>Sieć łączności  radiowej</t>
  </si>
  <si>
    <t>Sprzęt komputerowy przenośny (sprzęt elektroniczny mobilny)</t>
  </si>
  <si>
    <t>Sprzęt komputerowy (sprzęt elektroniczny stacjonarny)</t>
  </si>
  <si>
    <t>Razem</t>
  </si>
  <si>
    <t>Data  przyjęcia</t>
  </si>
  <si>
    <t>Zakład, Dział,  Adres</t>
  </si>
  <si>
    <t>W tym urządzenia: elektryczne, sterownicze wartość szacunkowa w zł</t>
  </si>
  <si>
    <t>Studnia głębinowa Nr 6</t>
  </si>
  <si>
    <t xml:space="preserve">pompa-12.000,0 zabezp. silnika pompy-1.000,0
SEGAP- 7.000,0
</t>
  </si>
  <si>
    <t>Studnia głębinowa Nr 4A</t>
  </si>
  <si>
    <t>pompa-15.000,0 zabezp. silnika pompy-1.000,0 SEGAP- 7.000,0</t>
  </si>
  <si>
    <t>Studnia głębinowa Nr 5B</t>
  </si>
  <si>
    <t>pompa-12.000,0 zabezp. silnika pompy-1.000,0 SEGAP- 7.000,0</t>
  </si>
  <si>
    <t>Studnia głębinowa Nr 7</t>
  </si>
  <si>
    <t xml:space="preserve">pompa-12.000,0
zabezp. silnika pompy-1.000,0 SEGAP- 7.000,0
</t>
  </si>
  <si>
    <t>Studnia głębinowa Nr 4B</t>
  </si>
  <si>
    <t>Studnia głębinowa Nr 1A</t>
  </si>
  <si>
    <t>Studnia głębinowa Nr 8</t>
  </si>
  <si>
    <t>Studnia głębinowa Nr 1</t>
  </si>
  <si>
    <t>Studnia głębinowa Nr 3</t>
  </si>
  <si>
    <t>Studnia głębinowa Nr 4</t>
  </si>
  <si>
    <t>Studnia głębinowa Nr 2</t>
  </si>
  <si>
    <t xml:space="preserve">Studnia głębinowa Nr 5 </t>
  </si>
  <si>
    <t>U M Łomża</t>
  </si>
  <si>
    <t>Studnia głębinowa Nr 9</t>
  </si>
  <si>
    <t>Zbiorniki filtracyjne-filtry zamknięte SUW Rybaki</t>
  </si>
  <si>
    <t>Lampa UV  Barrier M700</t>
  </si>
  <si>
    <t>Komin kotła gazowego</t>
  </si>
  <si>
    <t>Zgazowarka (kocioł ceramiczny)</t>
  </si>
  <si>
    <t>Kocioł odzysknicowy</t>
  </si>
  <si>
    <t>prądnica , układ sterujący</t>
  </si>
  <si>
    <t>Agregat kogeneracyjny</t>
  </si>
  <si>
    <t>Dmuchawa HV - Turbo</t>
  </si>
  <si>
    <t>silnik elektrycz, szafa sterownicza</t>
  </si>
  <si>
    <t>Suszarnia</t>
  </si>
  <si>
    <t>układy napędowe</t>
  </si>
  <si>
    <t>Wycinarka do asfaltu</t>
  </si>
  <si>
    <t>Rozdzielnia elektryczna</t>
  </si>
  <si>
    <t>układy napędowe i sterowania</t>
  </si>
  <si>
    <t>Rozdzielnia SN</t>
  </si>
  <si>
    <t>Instalacja oczyszczania spalin</t>
  </si>
  <si>
    <t>Wirówka do zagęszczania osadu</t>
  </si>
  <si>
    <t>Wirówka do odwadniania osadu</t>
  </si>
  <si>
    <t>Instalacja  monitoringu spalin</t>
  </si>
  <si>
    <t>Budynek parterowy</t>
  </si>
  <si>
    <t>Budynek admin -produkcyjny</t>
  </si>
  <si>
    <t>Budynek administracyjny</t>
  </si>
  <si>
    <t>Budynek laboratoryjno-administracyjny z centralną dyspozytornią</t>
  </si>
  <si>
    <t>Budynek stacji transformatorowej</t>
  </si>
  <si>
    <t>Budynek stacji  pomp</t>
  </si>
  <si>
    <t>Budynek agregatorni prądotwórczy</t>
  </si>
  <si>
    <t>Budynek pompowni</t>
  </si>
  <si>
    <t>Budynek dyspozytorni - Podgórze</t>
  </si>
  <si>
    <t>Budynek pompowni II - Podgórze</t>
  </si>
  <si>
    <t>-</t>
  </si>
  <si>
    <t>Budynek ujęcia wody</t>
  </si>
  <si>
    <t>Hala na kontenery przy budynku odwadniania osadu</t>
  </si>
  <si>
    <t>Budynek suszarni</t>
  </si>
  <si>
    <t>Budynek magazynowy</t>
  </si>
  <si>
    <t>Budynek magazynowy Hurtowni</t>
  </si>
  <si>
    <t>Budynek warsztatowo-garażowy</t>
  </si>
  <si>
    <t>Zbiornik na czystą wodę</t>
  </si>
  <si>
    <t>Zbiornik wody pitnej Ujęcie Rybaki</t>
  </si>
  <si>
    <t>Wał ochronny</t>
  </si>
  <si>
    <t>Przyłącze teleinformatyczne do suszarni</t>
  </si>
  <si>
    <t>30.06.2008</t>
  </si>
  <si>
    <t>Przyłącze elektryczne do suszarni</t>
  </si>
  <si>
    <t>Linia kablowa SN</t>
  </si>
  <si>
    <t>30.11.2011</t>
  </si>
  <si>
    <t>Elektroenergetyczne sieci wewnętrzne</t>
  </si>
  <si>
    <t>28.02.2012</t>
  </si>
  <si>
    <t>Przyłącze kablowe  n.n. budynek wirówek</t>
  </si>
  <si>
    <t>30.04.2012</t>
  </si>
  <si>
    <t>Sieć energetyczna</t>
  </si>
  <si>
    <t>31.07.2001</t>
  </si>
  <si>
    <t>Linie kablowe obwodów zasilających  i sterowniczych</t>
  </si>
  <si>
    <t>19.09.2006</t>
  </si>
  <si>
    <t xml:space="preserve">Oświetlenie zewnętrzne – SUW </t>
  </si>
  <si>
    <t>30.05.2008</t>
  </si>
  <si>
    <t>17.08.1995</t>
  </si>
  <si>
    <t>Linia oświetleniowa</t>
  </si>
  <si>
    <t>II stronne zasilanie 15KW</t>
  </si>
  <si>
    <t>Linie zasil i ster studni nr 2</t>
  </si>
  <si>
    <t>Linie zasil i ster studni nr 3, 4</t>
  </si>
  <si>
    <t>Linie zasil i ster studni nr 5</t>
  </si>
  <si>
    <t>Linie zasil i ster studni nr 6</t>
  </si>
  <si>
    <t>Lina kablowa RYBAKI</t>
  </si>
  <si>
    <t>07.10.1996</t>
  </si>
  <si>
    <t>Sieć telefoniczna</t>
  </si>
  <si>
    <t>Linia kablowa-napowietrzna</t>
  </si>
  <si>
    <t>Transformator TOMB-20/63 studnia nr 5</t>
  </si>
  <si>
    <t>Transformator DE100/17,5/15,75 B2 O-PA studnia nr 8</t>
  </si>
  <si>
    <t>25.11.2011</t>
  </si>
  <si>
    <t>Transformator  630kVA</t>
  </si>
  <si>
    <t xml:space="preserve">Transformatory </t>
  </si>
  <si>
    <t>Linie energetyczne</t>
  </si>
  <si>
    <t xml:space="preserve">Uwaga :
                -   linie energetyczne występują na terenie  m. Łomża i Gm. Łomża oraz  na obiektach 
                    zamkniętych- ogrodzonych , w tym :
                       •  TZ- SUW Podgórze i TZ - SUW  Rybaki dodatkowo są objęte monitoringiem wizyjnym 
                           całodobowym  przez : MPWiK-dyspozytornia + Firma ochrony,
                        • TO – Zjazd 23 dodatkowo są objęte monitoringiem wizyjnym całodobowym w wydzielonych 
                           miejscach  przez  MPWiK-dyspozytornia + praca w ruchu ciągłym,
                        •  TO – Zjazd 23 dodatkowo na I i II zmianie przy otwartej bramie wjazdowej towarowej jest
                           używany szlaban uchylny – zdalnie sterowany przez :  MPWiK-dyspozytornia + kierowcy 
                           pojazdów  i sprzętu. MPWiK Sp. z o.o.
</t>
  </si>
  <si>
    <t>Transformator studnia nr 9</t>
  </si>
  <si>
    <t>Własność- Urząd Miasta Łomża</t>
  </si>
  <si>
    <t xml:space="preserve">Uwaga : 
1. Wszystkie transformatory są objęte systemem alarmowo – sygnałowym ( Firma ochrony), 
2. Transformatory  na Stacji Uzdatniania Wody Podgórze i Rybaki znajdują się na terenie zamkniętym
  i są objęte systemem wizyjnym ( Firma ochrony + MPWiK-dyspozytornia ).
</t>
  </si>
  <si>
    <t>Wykaz urządzeń do przepływu ścieków i nieczystości oraz przesyłu wody pitnej.</t>
  </si>
  <si>
    <t>Lp.</t>
  </si>
  <si>
    <t>Adres</t>
  </si>
  <si>
    <t xml:space="preserve">Data uruchomie -nia </t>
  </si>
  <si>
    <t>W tym urządzenia: elektryczne, sterownicze, wartość szacunkowa w zł</t>
  </si>
  <si>
    <t>UWAGI</t>
  </si>
  <si>
    <t xml:space="preserve">Przepompownie ścieków na terenie m. Łomża
 (z systemem monitoringu pracy pompy)
</t>
  </si>
  <si>
    <t>1.</t>
  </si>
  <si>
    <t>Szosa Zambrowska</t>
  </si>
  <si>
    <t>pompy – szt 2       po    12.000,0 zł/1szt</t>
  </si>
  <si>
    <t xml:space="preserve">zabezpiecz. elektr. pompy –        1000,0                              </t>
  </si>
  <si>
    <t>zabezpiecz. elektr. silnika  -          500,0</t>
  </si>
  <si>
    <t>2.</t>
  </si>
  <si>
    <t>ul.. Poznańska</t>
  </si>
  <si>
    <t>3.</t>
  </si>
  <si>
    <t>ul. Zdrojowa P-2</t>
  </si>
  <si>
    <t>4.</t>
  </si>
  <si>
    <t>ul. Zdrojowa P-1</t>
  </si>
  <si>
    <t>5.</t>
  </si>
  <si>
    <t>ul..Poznańska-Kraska</t>
  </si>
  <si>
    <t>6.</t>
  </si>
  <si>
    <t>ul. Skowronka</t>
  </si>
  <si>
    <t>7.</t>
  </si>
  <si>
    <t>ul. Nowogrodzka ( PSS)</t>
  </si>
  <si>
    <t>8.</t>
  </si>
  <si>
    <t>ul. Nadnarwiańska</t>
  </si>
  <si>
    <t>9.</t>
  </si>
  <si>
    <t>ul. Pułkowa</t>
  </si>
  <si>
    <t>10.</t>
  </si>
  <si>
    <t xml:space="preserve">ul. Księżnej Anny </t>
  </si>
  <si>
    <t xml:space="preserve"> X - 2010</t>
  </si>
  <si>
    <t>11.</t>
  </si>
  <si>
    <t>ul. Słowikowa</t>
  </si>
  <si>
    <t>VIII-2011</t>
  </si>
  <si>
    <t xml:space="preserve">zabezpiecz. elektr. pompy –         1000,0                              </t>
  </si>
  <si>
    <t>zabezpiecz. elektr. silnika  -           500,0</t>
  </si>
  <si>
    <t>sterownik                           -         2.000,0</t>
  </si>
  <si>
    <t>12.</t>
  </si>
  <si>
    <t>ul. Nowogrodzka (Przyjaźni/Wyzwolenia)</t>
  </si>
  <si>
    <t>13.</t>
  </si>
  <si>
    <t>ul. Mała Kraska</t>
  </si>
  <si>
    <t>14.</t>
  </si>
  <si>
    <t>ul. Modrzewiowa</t>
  </si>
  <si>
    <t xml:space="preserve"> IX- 2012</t>
  </si>
  <si>
    <t>15.</t>
  </si>
  <si>
    <t>Os. Zawady Przedmieście</t>
  </si>
  <si>
    <t>16.</t>
  </si>
  <si>
    <t>ul. Nowogrodzka (sięgacz)</t>
  </si>
  <si>
    <t>X-2013</t>
  </si>
  <si>
    <t>18.</t>
  </si>
  <si>
    <t>ul. Królowej Bony</t>
  </si>
  <si>
    <t>IV-2014</t>
  </si>
  <si>
    <t>19.</t>
  </si>
  <si>
    <t>ul. Nowogrodzka /                           Sikorskiego</t>
  </si>
  <si>
    <t>IV-2015</t>
  </si>
  <si>
    <t>20.</t>
  </si>
  <si>
    <t>ul. Meblowa</t>
  </si>
  <si>
    <t>IX-2014</t>
  </si>
  <si>
    <t>21.</t>
  </si>
  <si>
    <t>ul. Browarna</t>
  </si>
  <si>
    <t>IX- 2014</t>
  </si>
  <si>
    <t>22.</t>
  </si>
  <si>
    <t>ul. Wojska Polskiego</t>
  </si>
  <si>
    <t>XII- 2015</t>
  </si>
  <si>
    <t>Oś. Wschód</t>
  </si>
  <si>
    <t>X- 2016</t>
  </si>
  <si>
    <t>ul. Nowogrodzka</t>
  </si>
  <si>
    <t>XII-2016</t>
  </si>
  <si>
    <t>ul.Nowogrodzka</t>
  </si>
  <si>
    <t>XII- 2016</t>
  </si>
  <si>
    <t xml:space="preserve">Przepompownie ścieków na terenie Gminy Piątnica
(  z systemem monitoringu pracy pompy)
</t>
  </si>
  <si>
    <t>Piątnica Poduchowna               ul. Północna</t>
  </si>
  <si>
    <t>użyczenie                          od  IV -2011</t>
  </si>
  <si>
    <t>pompy – szt 2       po    10.000,0 zł/1szt</t>
  </si>
  <si>
    <t xml:space="preserve">zabezpiecz. elektr . –                 1.500,0                              </t>
  </si>
  <si>
    <t>sterownik                 -                 2.000,0</t>
  </si>
  <si>
    <t>pompy – szt 3       po    12.000,0 zł/1szt</t>
  </si>
  <si>
    <t xml:space="preserve">zabezpiecz. elektr . –                 2.000,0                              </t>
  </si>
  <si>
    <t>sterownik                 -                 2.500,0</t>
  </si>
  <si>
    <t>pompa mieszająca     1szt  -      7.000,0</t>
  </si>
  <si>
    <t xml:space="preserve">Piątnica  Poduchowna                ul. Stawiskowska </t>
  </si>
  <si>
    <t>Drozdowo – Remiza</t>
  </si>
  <si>
    <t>od  IX-2015</t>
  </si>
  <si>
    <t>Drozdowo- Browar</t>
  </si>
  <si>
    <t>Przepompownie  przydomowe ścieków na terenie Gminy Piątnica</t>
  </si>
  <si>
    <t>Piątnica Włościańska i Piątnica Poduchowna</t>
  </si>
  <si>
    <t>Kalinowo</t>
  </si>
  <si>
    <t>Czarnocin</t>
  </si>
  <si>
    <t xml:space="preserve">Komory redukcyjne przesyłu wody pitnej  na terenie  m. Łomża 
(  z systemem monitoringu parametrów roboczych  przepływu) 
</t>
  </si>
  <si>
    <t>ul. Piłsudskiego</t>
  </si>
  <si>
    <t xml:space="preserve">     V - 2007</t>
  </si>
  <si>
    <t>ul. Sikorskiego / Zawadzka</t>
  </si>
  <si>
    <t>Szosa Zambrowska -rondo</t>
  </si>
  <si>
    <t xml:space="preserve">ul. Sikorskiego  /  ul. Wojska Polskiego  </t>
  </si>
  <si>
    <t>ul. Przykoszarowa</t>
  </si>
  <si>
    <t xml:space="preserve">Al. Legionów / Szosa do Mężenina  </t>
  </si>
  <si>
    <t>Ujęcie wody  Piątnica  (SUW)</t>
  </si>
  <si>
    <t>Ujęcie wody  Drozdowo (SUW)</t>
  </si>
  <si>
    <t xml:space="preserve"> Ujęcie wody  Jeziorko (SUW)</t>
  </si>
  <si>
    <t>Ujęcie wody  Dobrzyjałowo</t>
  </si>
  <si>
    <t xml:space="preserve">Pompownia wody Czarnocin                       </t>
  </si>
  <si>
    <t>MPWiK Sp. z o.o., ul. Zjazd 23, Łomża</t>
  </si>
  <si>
    <t>Wartość początkowa [zł]</t>
  </si>
  <si>
    <t xml:space="preserve">Uwaga :
Wszystkie wykazane  urządzenia są objęte systemem wizualizacji parametrów  ich pracy z odczytem tj.  monitoringiem całodobowym w Dyspozytorni  w siedzibie MPWiK Sp. z o.o. w Łomży przy ul. Zjazd 23.
</t>
  </si>
  <si>
    <t xml:space="preserve">Data uruchomienia </t>
  </si>
  <si>
    <t>IX-2012</t>
  </si>
  <si>
    <t>Piątnica Poduchowna  ul. Krótka</t>
  </si>
  <si>
    <t>VIII-2009</t>
  </si>
  <si>
    <t xml:space="preserve">VIII-2009 </t>
  </si>
  <si>
    <t>Os. Zawady Przedmieście /  Szosa do Mężenina</t>
  </si>
  <si>
    <t>pompy – szt 2       po    12.000,0 zł/1szt, zabezpiecz. elektr. pompy – 1000,0   zł, zabezpiecz. elektr. silnika  - 500,0 zł, sterownik - 2.000,0 zł</t>
  </si>
  <si>
    <t>modem - 1.000,0 zł, grzałka elektryczna -  200,0 zł, szafa elektr. z wyposażeniem - 1.000,0 zł</t>
  </si>
  <si>
    <t>54 szt. x 9130,0 zł/szt.</t>
  </si>
  <si>
    <t>58 szt   x  9130,0 zł/szt</t>
  </si>
  <si>
    <t>59 szt x 9130,0 zł/szt.</t>
  </si>
  <si>
    <t>użyczenie                                od  IV- 2011</t>
  </si>
  <si>
    <t>pompy głębinowe – szt 2,  po 8.000,0 zł/ 1szt, zabezpiecz. Elektryczne – 2.000,0 zł, falownik – 7.000,0</t>
  </si>
  <si>
    <t>pompy głębinowe– szt 2, po 8.000,0 zł/ 1szt,  zabezpiecz. elektryczne – 2.000,0 zł, pompy IIo   – szt 3,   po 6.000,0 zł/ 1szt</t>
  </si>
  <si>
    <t>pompy głębinowe– szt 2, po 8.000,0 zł/ 1szt, zabezpiecz. elektryczne – 2.000,0</t>
  </si>
  <si>
    <t>pompy głębinowe– szt 2, po 8.000,0 zł/ 1szt, zabezpiecz. elektryczne – 2.000,0 zł, po 8.000,0 zł/ 1szt, falownik – 7000,0 zł</t>
  </si>
  <si>
    <t>Piątnica  Poduchowna  ul. Stawiskowska  (most)</t>
  </si>
  <si>
    <t xml:space="preserve">Ujęcia i Stacje Uzdatniania Wody na terenie  Gminy Piątnica
(monitoring w systemie wizualizacji parametrów roboczych)
</t>
  </si>
  <si>
    <t>pompy głębinowe– szt 4, po 5.000,0 zł/ 1szt, zabezpiecz. elektryczne – 2.000,0 zł, sterownik– 2.000,0 zł, falownik – 5.000,0 zł.</t>
  </si>
  <si>
    <t>Vapodest 300- destylator</t>
  </si>
  <si>
    <t>Budynki i budowle</t>
  </si>
  <si>
    <t>Filtry otwarte SUW Podgórze</t>
  </si>
  <si>
    <t>Zespół prądotwórczy 3 ZPP-250/3</t>
  </si>
  <si>
    <t>Agregat prądotwórczyEK20I</t>
  </si>
  <si>
    <t>Agregat prądotwórczy EC 6000GV</t>
  </si>
  <si>
    <t>Zbiorniki wody surowej SUW Podgórze</t>
  </si>
  <si>
    <t xml:space="preserve">pompy – szt 2 po 12.000,0 zł/1szt, zabezpiecz. elektr. pompy – 1000,0 zł, zabezpiecz. elektr. silnika  - 500,0 zł, sterownik - 2.000,0  zł </t>
  </si>
  <si>
    <t xml:space="preserve">pompy – szt 2 po 12.000,0 zł/1szt, zabezpiecz. elektr. pompy – 1000,0 zł, zabezpiecz. elektr. silnika  - 500,0 zł, sterownik - 2.000,0 zł  </t>
  </si>
  <si>
    <t xml:space="preserve">pompy – szt 2 po 12.000,0 zł/1szt, zabezpiecz. elektr. pompy – 1000,0 zł, zabezpiecz. elektr. silnika  -          500,0 zł, sterownik - 2.000,0  zł </t>
  </si>
  <si>
    <t>pompy – szt 2       po    12.000,0 zł/1szt, zabezpiecz. elektr. pompy – 1000,0 zł, zabezpiecz. elektr. silnika  - 500,0 zł, sterownik - 2.000,0 zł</t>
  </si>
  <si>
    <t xml:space="preserve">pompy – szt 2 po 12.000,0 zł/1szt, zabezpiecz. elektr. pompy – 1000,0 zł, zabezpiecz. elektr. silnika  - 500,0 zł, sterownik - 2.000,0 zł   </t>
  </si>
  <si>
    <t>pompy – szt 2 po 12.000,0 zł/1szt, zabezpiecz. elektr. pompy – 1000,0 zł, zabezpiecz. elektr. silnika - 500,0 zł, sterownik - 2.000,0 zł</t>
  </si>
  <si>
    <t>pompy – szt 2 po 12.000,0 zł/1szt, zabezpiecz. elektr. pompy – 1000,0 zł, zabezpiecz. elektr. silnika  - 500,0 zł, sterownik - 2.000,0   zł</t>
  </si>
  <si>
    <t xml:space="preserve">pompy – szt 2 po 12.000,0 zł/1szt, zabezpiecz. elektr. pompy – 1000,0 zł, zabezpiecz. elektr. silnika  - 500,0 zł, sterownik - 2.000,0 zł </t>
  </si>
  <si>
    <t>pompy – szt 2 po 12.000,0 zł/1szt, zabezpiecz. elektr. pompy – 1000,0 zł, zabezpiecz. elektr. silnika  -  500,0 zł, sterownik - 2.000,0   zł</t>
  </si>
  <si>
    <t>sterownik - 2.000,0 zł</t>
  </si>
  <si>
    <t>pompa mieszająca 1szt - 7.000,0 zł</t>
  </si>
  <si>
    <t xml:space="preserve">zabezpiecz. elektr. pompy – 1000,0 zł                              </t>
  </si>
  <si>
    <t>zabezpiecz. elektr. silnika  -  500,0 zł</t>
  </si>
  <si>
    <t>zabezpiecz. elektr. silnika  - 500,0 zł</t>
  </si>
  <si>
    <t>sterownik- 2.000,0 zł, pompa mieszająca 1szt  - 7.000,0 zł</t>
  </si>
  <si>
    <t xml:space="preserve">zabezpiecz. elektr. pompy – 1000,0 zł                             </t>
  </si>
  <si>
    <t>sterownik - 2.000,0 zł, pompa mieszająca     1szt  - 7.000,0 zł</t>
  </si>
  <si>
    <t>sterownik- 2.000,0 zł</t>
  </si>
  <si>
    <t>ul. Wojska Polskiego (do budynku poczty)</t>
  </si>
  <si>
    <t>XI- 2017</t>
  </si>
  <si>
    <t xml:space="preserve">ul. Piaski </t>
  </si>
  <si>
    <t>X-2017</t>
  </si>
  <si>
    <t>Agregat prądotwórczy GPS-1200</t>
  </si>
  <si>
    <t>pompy, zabezpieczenia elektryczne, pompy, silnika, sterowniki  63600,0 zł</t>
  </si>
  <si>
    <t>pompy, zabezpieczenia elektryczne, pompy, silnika, sterowniki  38500,0 zł</t>
  </si>
  <si>
    <t>pompy, zabezpieczenia elektryczne, pompy, silnika, sterowniki  67500,0 zł</t>
  </si>
  <si>
    <t>pompy, zabezpieczenia elektryczne, pompy, silnika, sterowniki  22800,0 zł</t>
  </si>
  <si>
    <t>pompy, zabezpieczenia elektryczne, pompy, silnika, sterowniki  43800,0 zł</t>
  </si>
  <si>
    <t>ul. Zdrojowa (sięgacz)</t>
  </si>
  <si>
    <t>XII-2017</t>
  </si>
  <si>
    <t>Komputer przenośny
Dell Inspiron z oprogramowaniem</t>
  </si>
  <si>
    <t>Budynek</t>
  </si>
  <si>
    <t>49104096</t>
  </si>
  <si>
    <t>Transformator  studnia nr 1,2, SUW</t>
  </si>
  <si>
    <t>Wagosuszarka RADWAG MA 110.X2.IC.A</t>
  </si>
  <si>
    <t>48704122</t>
  </si>
  <si>
    <t>Ploter HP Designjet T520/610mm</t>
  </si>
  <si>
    <t>48704123</t>
  </si>
  <si>
    <t xml:space="preserve">Rozdzielnica SN 15kV </t>
  </si>
  <si>
    <t>Szalunek do wykopów</t>
  </si>
  <si>
    <t>Transformator 400kVA studnia nr 4A, 4B,6,8,2A</t>
  </si>
  <si>
    <t>XI-2018</t>
  </si>
  <si>
    <t>ul. Spokojna</t>
  </si>
  <si>
    <t>dodatkowo poza plikiem KŚT</t>
  </si>
  <si>
    <t xml:space="preserve">pompy – szt 2 po 28.250,00 zł/1szt, zabezpiecz. elektr. pompy – 1000,0 zł, zabezpiecz. elektr. silnika  -  500,0 zł, sterownik - 2.000,0 zł   </t>
  </si>
  <si>
    <t xml:space="preserve">4. </t>
  </si>
  <si>
    <t xml:space="preserve">użyczenie od XII - 2019 </t>
  </si>
  <si>
    <t xml:space="preserve">1 szt x 64.000,00 zł/szt.                                           2 szt x 35.106,55 zł/szt </t>
  </si>
  <si>
    <t xml:space="preserve">Piątnica Poduchowna (PP1,PP2,PP3) </t>
  </si>
  <si>
    <t xml:space="preserve">7. </t>
  </si>
  <si>
    <t>Piątnica Poduchowna i Marianowo (P1,P2,P3)</t>
  </si>
  <si>
    <t>od XII 2019</t>
  </si>
  <si>
    <t>pompy – szt 3      po    142.085,40 zł/1szt         zabezpiecz. elektr.pompy - 3000,0                  zabezpiecz.elektr. silnika - 2000,0                      sterownik -                         5000,0</t>
  </si>
  <si>
    <t xml:space="preserve">Transformator 160/15 PN Sm ABB Elektromil studnia 3 i 4 </t>
  </si>
  <si>
    <t>25.11.2019</t>
  </si>
  <si>
    <t>Kocioł VAJLLANT GP210-153</t>
  </si>
  <si>
    <t>Transformator TOMB-20/100 studnia nr 6</t>
  </si>
  <si>
    <t>16.12.1996</t>
  </si>
  <si>
    <t>31.12.1998</t>
  </si>
  <si>
    <t>27.07.2007</t>
  </si>
  <si>
    <t>29.10.2010</t>
  </si>
  <si>
    <t>13.12.2017</t>
  </si>
  <si>
    <t>24.11.2014</t>
  </si>
  <si>
    <t>24.05.2001</t>
  </si>
  <si>
    <t>12.12.1996</t>
  </si>
  <si>
    <t xml:space="preserve">Kocioł SCHAFER DNC 435 </t>
  </si>
  <si>
    <t>Kocioł  gazowy 1,1 MW Vitoplex 100</t>
  </si>
  <si>
    <t>30.06.2014</t>
  </si>
  <si>
    <t>13.09.2010</t>
  </si>
  <si>
    <t>14.06.2017</t>
  </si>
  <si>
    <t>23.05.2017</t>
  </si>
  <si>
    <t>19.06.2018</t>
  </si>
  <si>
    <t>29.07.2019</t>
  </si>
  <si>
    <t>Destylator elektryczny typu DE 10</t>
  </si>
  <si>
    <t>30.06.2015</t>
  </si>
  <si>
    <t>Wartość netto</t>
  </si>
  <si>
    <t>31.07.2012</t>
  </si>
  <si>
    <t>31.08.2015</t>
  </si>
  <si>
    <t>28.01.2016</t>
  </si>
  <si>
    <t>21.11.2017</t>
  </si>
  <si>
    <t>20.09.1996</t>
  </si>
  <si>
    <t>14.12.2006</t>
  </si>
  <si>
    <t>29.07.2011</t>
  </si>
  <si>
    <t>Serwer IBM x 3650 p/n 7945 K4G</t>
  </si>
  <si>
    <t>21.12.2011</t>
  </si>
  <si>
    <t>24.04.2007</t>
  </si>
  <si>
    <t>29.05.2014</t>
  </si>
  <si>
    <t>21.04.2010</t>
  </si>
  <si>
    <t>30.10.2009</t>
  </si>
  <si>
    <t>24  523,67</t>
  </si>
  <si>
    <t>09.02.2018</t>
  </si>
  <si>
    <t>29.10.2014</t>
  </si>
  <si>
    <t>48704142</t>
  </si>
  <si>
    <t>Komputer przenośny Lenovo Thinkpad z oprogramowaniem</t>
  </si>
  <si>
    <t>21.08.2019</t>
  </si>
  <si>
    <t>48704181</t>
  </si>
  <si>
    <t>14.01.2020</t>
  </si>
  <si>
    <t>48704184</t>
  </si>
  <si>
    <t>31.07.2020</t>
  </si>
  <si>
    <t>25.10.2004</t>
  </si>
  <si>
    <t>ul. Aleja Legionów</t>
  </si>
  <si>
    <t>XII 2018</t>
  </si>
  <si>
    <t>pompy, zabezpieczenia elektryczne, pompy, silnika, sterowniki 33 200,00 zł</t>
  </si>
  <si>
    <t xml:space="preserve">pompy – szt 2 po 18.250,0 zł/1szt, zabezpiecz. elektr. pompy - 1000,0 zł, zabezpiecz. elektr. silnika  - 500,0 zł, sterownik - 2.000,0 zł   </t>
  </si>
  <si>
    <t>ul. Poligonowa</t>
  </si>
  <si>
    <t>XII 2019</t>
  </si>
  <si>
    <t xml:space="preserve">pompy - 2 szt po 8712,68 zł/1 szt, osprzęt:  3 028,64 zł, wyposażenie: 36 146,00 zł, zabezpiecz. elektr. pompy - 1 000,00 zł, silnika - 500,00 zł, sterownik - 2000,00 zł       </t>
  </si>
  <si>
    <t>Studnia głębinowa Nr 2A</t>
  </si>
  <si>
    <t xml:space="preserve">Wartość netto    </t>
  </si>
  <si>
    <t xml:space="preserve">Wartość netto </t>
  </si>
  <si>
    <t>Transformatory powierzone w użytkowanie dla MPWiK Sp. z o.o. w Łomży</t>
  </si>
  <si>
    <t xml:space="preserve">Maszyny i urządzenia </t>
  </si>
  <si>
    <t xml:space="preserve">Dmuchawa HV- TURBO/ budynek dmuchaw </t>
  </si>
  <si>
    <t>Kocioł gazowy 1,1 MW Vitoplex 100</t>
  </si>
  <si>
    <t xml:space="preserve">Wirówka do zagęszczania osadu </t>
  </si>
  <si>
    <t xml:space="preserve">Wirówka do odwadniania osadu </t>
  </si>
  <si>
    <t xml:space="preserve">Instalacja monitoringu spalin </t>
  </si>
  <si>
    <t xml:space="preserve">Razem </t>
  </si>
  <si>
    <t>Wartość początkowa z kolumny D</t>
  </si>
  <si>
    <t xml:space="preserve">Wartość odtworzeniowa </t>
  </si>
  <si>
    <t>Załącznik nr 7a</t>
  </si>
  <si>
    <t>Załącznik nr 7b</t>
  </si>
  <si>
    <t>Załącznik nr 7c</t>
  </si>
  <si>
    <t>Załącznik nr 7d</t>
  </si>
  <si>
    <t>Załącznik nr 7e</t>
  </si>
  <si>
    <t xml:space="preserve">Załącznik nr 7f </t>
  </si>
  <si>
    <t xml:space="preserve">Przenośny zestaw kontroli poziomu osadu Mudline TG </t>
  </si>
  <si>
    <t>05.10.2020</t>
  </si>
  <si>
    <t>Komputer przenośny  HP Omen</t>
  </si>
  <si>
    <t>48704188</t>
  </si>
  <si>
    <t>Router Zyzel USG Flex 500 UTM Bundle</t>
  </si>
  <si>
    <t xml:space="preserve">28.12.2020r. </t>
  </si>
  <si>
    <t>48704205</t>
  </si>
  <si>
    <t>Serwer Lenovo Thinksystem SR 650</t>
  </si>
  <si>
    <t xml:space="preserve">26.05.2021r. </t>
  </si>
  <si>
    <t>48704206</t>
  </si>
  <si>
    <t>Serwer plików(NAS) QNAP Intel Xeon</t>
  </si>
  <si>
    <t>48704210</t>
  </si>
  <si>
    <t>48704211</t>
  </si>
  <si>
    <t>48704212</t>
  </si>
  <si>
    <t xml:space="preserve">26.07.2021r. </t>
  </si>
  <si>
    <t>48704196</t>
  </si>
  <si>
    <t xml:space="preserve">Komputer przenośny HP z oprogramowaniem </t>
  </si>
  <si>
    <t>48704203</t>
  </si>
  <si>
    <t>48704204</t>
  </si>
  <si>
    <t>ul. Wesoła</t>
  </si>
  <si>
    <t>XII 2021</t>
  </si>
  <si>
    <t>Zagęszczarka Wacker Neuson</t>
  </si>
  <si>
    <t xml:space="preserve">26.03.2021r. </t>
  </si>
  <si>
    <t>Dyspozytornia -sterowanie i oprogramowanie</t>
  </si>
  <si>
    <t xml:space="preserve">Samodzielne urządzenie do automatyki regulacji i sterowania procesami </t>
  </si>
  <si>
    <t>21.05.2021r.</t>
  </si>
  <si>
    <t>Automatyka sterownicza SUW Podgórze</t>
  </si>
  <si>
    <t>pompy - 2 szt; osprzęt, szafa automatyki z podłączeniami do montoringu GPRS</t>
  </si>
  <si>
    <t>DL</t>
  </si>
  <si>
    <t>elektroniczny  sprzęt telekomunikacyjny PA</t>
  </si>
  <si>
    <t>DO</t>
  </si>
  <si>
    <t>PZ- Rybaki</t>
  </si>
  <si>
    <t>PZ- Podgórze</t>
  </si>
  <si>
    <t>DO - ul. Zjazd 23</t>
  </si>
  <si>
    <t>PZ - ul. Zjazd 23</t>
  </si>
  <si>
    <t>DR- ul. Zjazd 23</t>
  </si>
  <si>
    <t xml:space="preserve">DO - ul. Zjazd 23     </t>
  </si>
  <si>
    <t xml:space="preserve">PZ - ul. Zjazd 23     </t>
  </si>
  <si>
    <t>DO -   ul. Zjazd 23</t>
  </si>
  <si>
    <t>PZ- ul. Zjazd 23</t>
  </si>
  <si>
    <t xml:space="preserve"> DG, ul. Zjazd 23, Łomża</t>
  </si>
  <si>
    <t xml:space="preserve"> DG, ul. Rybaki 28, Łomża</t>
  </si>
  <si>
    <t>PZ - ul.Zjazd 23,</t>
  </si>
  <si>
    <t>PZ- ul.Rybaki</t>
  </si>
  <si>
    <t>DO- ul. Zjazd 23</t>
  </si>
  <si>
    <t>PA, ul. Zjazd 23</t>
  </si>
  <si>
    <t>PZ- ul. Rybaki</t>
  </si>
  <si>
    <t>PZ- Os. Jantar ul. Konstytucji 3 Maja</t>
  </si>
  <si>
    <t>DL-  ul. Zjazd 23</t>
  </si>
  <si>
    <t>DL- ul. Zjazd 23</t>
  </si>
  <si>
    <t>PZ- ul. Rybaki 28</t>
  </si>
  <si>
    <t>DO-  ul. Zjazd 23, Łomża</t>
  </si>
  <si>
    <t xml:space="preserve">DO-  ul. Zjazd 23, Łomża </t>
  </si>
  <si>
    <t xml:space="preserve">DO-  ul. Zjazd 23, Łomża      </t>
  </si>
  <si>
    <t>PZ -  Podgórze</t>
  </si>
  <si>
    <t>PZ-   Podgórze</t>
  </si>
  <si>
    <t xml:space="preserve">DO- ul. Zjazd 23 </t>
  </si>
  <si>
    <t xml:space="preserve">L.p. </t>
  </si>
  <si>
    <t xml:space="preserve">Grupa środków </t>
  </si>
  <si>
    <t>26.02.2020</t>
  </si>
  <si>
    <t>25.05.2021</t>
  </si>
  <si>
    <t>17.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</si>
  <si>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</si>
  <si>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</si>
  <si>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</si>
  <si>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</si>
  <si>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</si>
  <si>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</si>
  <si>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</si>
  <si>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</si>
  <si>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</si>
  <si>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</si>
  <si>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</si>
  <si>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</si>
  <si>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</si>
  <si>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</si>
  <si>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</si>
  <si>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</si>
  <si>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</si>
  <si>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</si>
  <si>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</si>
  <si>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</si>
  <si>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</si>
  <si>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</si>
  <si>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</si>
  <si>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</si>
  <si>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L.p</t>
  </si>
  <si>
    <t>Grupa środków</t>
  </si>
  <si>
    <t>47.</t>
  </si>
  <si>
    <t>48.</t>
  </si>
  <si>
    <t>49.</t>
  </si>
  <si>
    <t>50.</t>
  </si>
  <si>
    <t>51.</t>
  </si>
  <si>
    <t>53.</t>
  </si>
  <si>
    <t>54.</t>
  </si>
  <si>
    <t>57.</t>
  </si>
  <si>
    <t>58.</t>
  </si>
  <si>
    <t>59.</t>
  </si>
  <si>
    <t xml:space="preserve">Uwagi :      
                        -   wszystkie środki trwałe (urządzenia, kotły, zbiorniki, ….) występują na obiektach 
                            zamkniętych -   ogrodzonych , w tym :
                       •  TZ- SUW Podgórze i TZ-  SUW Rybaki  dodatkowo są objęte monitoringiem wizyjnym 
                          całodobowym   przez : MPWiK- dyspozytornia + Firma ochrony,
                        • TO – Zjazd 23 dodatkowo są objęte monitoringiem wizyjnym całodobowym w wydzielonych 
                           miejscach  przez  MPWiK-dyspozytornia + praca w ruchu ciągłym,
                        •  TO – Zjazd 23 dodatkowo na I i II zmianie przy otartej bramie wjazdowej towarowej jest
                           używany szlaban uchylny – zdalnie sterowany przez :  MPWiK-dyspozytornia + kierowcy 
                           pojazdów  i sprzętu. MPWiK Sp. z o.o.
</t>
  </si>
  <si>
    <t xml:space="preserve">L.p </t>
  </si>
  <si>
    <t>L.p.</t>
  </si>
  <si>
    <t>DR- ul. Rybaki, Łomża</t>
  </si>
  <si>
    <t>DR- Podgórze</t>
  </si>
  <si>
    <t>DR- Rybaki, Łomża</t>
  </si>
  <si>
    <t>DR - Podgórze</t>
  </si>
  <si>
    <t>DR- ul. Rybaki</t>
  </si>
  <si>
    <t>Mętnościomierz przenośny</t>
  </si>
  <si>
    <t>DR- Rybaki</t>
  </si>
  <si>
    <t xml:space="preserve">Rodzaj budynku </t>
  </si>
  <si>
    <t xml:space="preserve">Uwagi dot. modernizacji </t>
  </si>
  <si>
    <t>48704227</t>
  </si>
  <si>
    <t>26.01.2022</t>
  </si>
  <si>
    <t>48704127</t>
  </si>
  <si>
    <t>48704128</t>
  </si>
  <si>
    <t>Zasilacz APC SMART UPS</t>
  </si>
  <si>
    <t xml:space="preserve">31.12.2018r. </t>
  </si>
  <si>
    <t>48704121</t>
  </si>
  <si>
    <t xml:space="preserve">Zestaw komputerowy </t>
  </si>
  <si>
    <t>48704125</t>
  </si>
  <si>
    <t>48704126</t>
  </si>
  <si>
    <t>48704129</t>
  </si>
  <si>
    <t>48704133</t>
  </si>
  <si>
    <t>48704134</t>
  </si>
  <si>
    <t>48704215</t>
  </si>
  <si>
    <t>Komputer stacjonarny DELL 3681</t>
  </si>
  <si>
    <t>14.12.2021r.</t>
  </si>
  <si>
    <t>Pompa przeponowa Wacker Neuson</t>
  </si>
  <si>
    <t xml:space="preserve">Wykaz środków trwałych MPWiK Sp zo.o. w Łomży do ubezpieczenia na okres od 01.01.2023r. do 31.12.2023r. </t>
  </si>
  <si>
    <r>
      <t xml:space="preserve">Uwagi: 
1. Lokalizacja - na obiekcie  zamkniętym- ogrodzonym,  w pomieszczeniach biurowych 2-ch budynków administracyjnych i  dodatkowo jest  objęta  monitoringiem wewnętrznym alarmowym na II i III zmianie,  przez : MPWiK- dyspozytornia  +  </t>
    </r>
    <r>
      <rPr>
        <sz val="10"/>
        <color rgb="FFFF0000"/>
        <rFont val="Times New Roman"/>
        <family val="1"/>
        <charset val="238"/>
      </rPr>
      <t xml:space="preserve">Firma ochrony : ( KUGUAR OCHRONA KLIMA Sp.J .–  umowa do 31.10.2023r. - planowana kontynuacja) </t>
    </r>
    <r>
      <rPr>
        <sz val="10"/>
        <color theme="1" tint="4.9989318521683403E-2"/>
        <rFont val="Times New Roman"/>
        <family val="1"/>
        <charset val="238"/>
      </rPr>
      <t xml:space="preserve">
</t>
    </r>
  </si>
  <si>
    <t>MPWiK Sp. z o.o., ul. Zjazd 23, Łomża - PZ</t>
  </si>
  <si>
    <t xml:space="preserve">Wykaz środków trwałych MPWiK Sp. z o.o. w Łomży do ubezpieczenia na okres od 01.01.2023r. do 31.12.2023r.
                - środki trwałe (urządzenia, kotły, zbiorniki, …) 
</t>
  </si>
  <si>
    <t>Zagęszczarka Wacker Neuson DPU 65555</t>
  </si>
  <si>
    <t xml:space="preserve">10.03.2022r. </t>
  </si>
  <si>
    <t>18.03.2022</t>
  </si>
  <si>
    <t xml:space="preserve">Wykaz środków trwałych MPWiK Sp. z o.o. w Łomży 
do ubezpieczenia na okres od 01.01.2023r. do 31.12.2023r. 
</t>
  </si>
  <si>
    <t xml:space="preserve">Wykaz środków trwałych MPWiK Sp. z o.o. w Łomży 
do ubezpieczenia na okres od 01.01.2023r. do 31.12.2023r. 
- linie energetyczne
</t>
  </si>
  <si>
    <t xml:space="preserve">Wykaz środków trwałych MPWiK Sp. z o.o. w Łomży 
do ubezpieczenia na okres od 01.01.2023r. do 31.12.2023r. - Transformatory
</t>
  </si>
  <si>
    <t xml:space="preserve">Wykaz środków trwałych MPWiK Sp. z o.o. w Łomży 
do ubezpieczenia na okres od 01.01.2023r. do 31.12.2023r. </t>
  </si>
  <si>
    <t xml:space="preserve">Wykaz maszyn i urządzeń  MPWiK Sp. z o.o. w Łomży 
do ubezpieczenia MB od uszkodzeń na okres od 01.01.2023r. do 31.12.2023r. 
</t>
  </si>
  <si>
    <t>PZ - ul. Rybaki 28</t>
  </si>
  <si>
    <t>Moc maszyn elektrycznych</t>
  </si>
  <si>
    <t>110 KW</t>
  </si>
  <si>
    <t>1,6 KW</t>
  </si>
  <si>
    <t>0,5 KW</t>
  </si>
  <si>
    <t>3,25 KW</t>
  </si>
  <si>
    <t>122,87 KW</t>
  </si>
  <si>
    <t>118 KW</t>
  </si>
  <si>
    <t>urządzenie optyczne</t>
  </si>
  <si>
    <t>Własność Urząd Miasta Łomża</t>
  </si>
  <si>
    <t>PA</t>
  </si>
  <si>
    <r>
      <t>Biofiltr o powierzchni 140 m</t>
    </r>
    <r>
      <rPr>
        <sz val="8"/>
        <color theme="1"/>
        <rFont val="Times New Roman"/>
        <family val="1"/>
        <charset val="238"/>
      </rPr>
      <t xml:space="preserve">2 </t>
    </r>
  </si>
  <si>
    <t xml:space="preserve">839 469, 87 </t>
  </si>
  <si>
    <t>223 858, 65</t>
  </si>
  <si>
    <t>52.</t>
  </si>
  <si>
    <t>55.</t>
  </si>
  <si>
    <t>56.</t>
  </si>
  <si>
    <t xml:space="preserve">Ogrodzenie Kanalizacji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</si>
</sst>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theme="1" tint="4.9989318521683403E-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4" fontId="2" fillId="0" borderId="1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0" fontId="5" fillId="0" borderId="0" xfId="0" applyFont="1" applyAlignment="1"/>
    <xf numFmtId="165" fontId="5" fillId="0" borderId="0" xfId="0" applyNumberFormat="1" applyFont="1" applyAlignment="1"/>
    <xf numFmtId="165" fontId="1" fillId="0" borderId="0" xfId="0" applyNumberFormat="1" applyFont="1"/>
    <xf numFmtId="165" fontId="2" fillId="0" borderId="0" xfId="0" applyNumberFormat="1" applyFont="1" applyAlignment="1"/>
    <xf numFmtId="0" fontId="8" fillId="0" borderId="0" xfId="0" applyFont="1" applyFill="1" applyBorder="1" applyAlignment="1">
      <alignment vertical="top" wrapText="1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49" fontId="10" fillId="0" borderId="0" xfId="0" applyNumberFormat="1" applyFont="1"/>
    <xf numFmtId="164" fontId="7" fillId="0" borderId="0" xfId="0" applyNumberFormat="1" applyFont="1" applyAlignment="1">
      <alignment horizontal="right"/>
    </xf>
    <xf numFmtId="0" fontId="10" fillId="0" borderId="0" xfId="0" applyFont="1" applyFill="1"/>
    <xf numFmtId="164" fontId="10" fillId="0" borderId="0" xfId="0" applyNumberFormat="1" applyFont="1"/>
    <xf numFmtId="0" fontId="7" fillId="0" borderId="0" xfId="0" applyFont="1"/>
    <xf numFmtId="0" fontId="0" fillId="0" borderId="0" xfId="0" applyAlignment="1">
      <alignment wrapText="1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4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4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0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165" fontId="5" fillId="0" borderId="0" xfId="0" applyNumberFormat="1" applyFont="1"/>
    <xf numFmtId="165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/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6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5" fontId="1" fillId="3" borderId="0" xfId="0" applyNumberFormat="1" applyFont="1" applyFill="1"/>
    <xf numFmtId="0" fontId="0" fillId="0" borderId="0" xfId="0" applyAlignment="1">
      <alignment horizontal="center"/>
    </xf>
    <xf numFmtId="49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/>
    <xf numFmtId="0" fontId="2" fillId="0" borderId="0" xfId="0" applyFont="1" applyBorder="1"/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164" fontId="7" fillId="2" borderId="0" xfId="0" applyNumberFormat="1" applyFont="1" applyFill="1" applyAlignment="1">
      <alignment horizontal="right"/>
    </xf>
    <xf numFmtId="164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wrapText="1"/>
    </xf>
    <xf numFmtId="164" fontId="7" fillId="2" borderId="0" xfId="0" applyNumberFormat="1" applyFont="1" applyFill="1" applyAlignment="1"/>
    <xf numFmtId="49" fontId="10" fillId="2" borderId="0" xfId="0" applyNumberFormat="1" applyFont="1" applyFill="1"/>
    <xf numFmtId="164" fontId="10" fillId="2" borderId="0" xfId="0" applyNumberFormat="1" applyFont="1" applyFill="1" applyAlignment="1">
      <alignment horizontal="right"/>
    </xf>
    <xf numFmtId="0" fontId="20" fillId="2" borderId="0" xfId="0" applyFont="1" applyFill="1"/>
    <xf numFmtId="164" fontId="7" fillId="2" borderId="0" xfId="0" applyNumberFormat="1" applyFont="1" applyFill="1"/>
    <xf numFmtId="0" fontId="1" fillId="2" borderId="1" xfId="0" applyFont="1" applyFill="1" applyBorder="1" applyAlignment="1">
      <alignment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5" fillId="2" borderId="0" xfId="0" applyFont="1" applyFill="1"/>
    <xf numFmtId="0" fontId="0" fillId="2" borderId="0" xfId="0" applyFill="1" applyAlignment="1"/>
    <xf numFmtId="0" fontId="10" fillId="0" borderId="1" xfId="0" applyFont="1" applyBorder="1"/>
    <xf numFmtId="49" fontId="11" fillId="2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left" wrapText="1"/>
    </xf>
    <xf numFmtId="164" fontId="1" fillId="4" borderId="0" xfId="0" applyNumberFormat="1" applyFont="1" applyFill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/>
    <xf numFmtId="4" fontId="21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center" wrapText="1"/>
    </xf>
    <xf numFmtId="4" fontId="2" fillId="2" borderId="0" xfId="0" applyNumberFormat="1" applyFont="1" applyFill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/>
    <xf numFmtId="0" fontId="2" fillId="2" borderId="3" xfId="0" applyFont="1" applyFill="1" applyBorder="1" applyAlignment="1"/>
    <xf numFmtId="0" fontId="2" fillId="2" borderId="1" xfId="0" applyFont="1" applyFill="1" applyBorder="1" applyAlignment="1"/>
    <xf numFmtId="0" fontId="5" fillId="0" borderId="1" xfId="0" applyFont="1" applyBorder="1"/>
    <xf numFmtId="0" fontId="5" fillId="2" borderId="1" xfId="0" applyFont="1" applyFill="1" applyBorder="1"/>
    <xf numFmtId="0" fontId="23" fillId="2" borderId="1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left"/>
    </xf>
    <xf numFmtId="49" fontId="11" fillId="2" borderId="0" xfId="0" applyNumberFormat="1" applyFont="1" applyFill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4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2" borderId="0" xfId="0" applyFont="1" applyFill="1" applyAlignment="1">
      <alignment horizontal="left" wrapText="1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164" fontId="2" fillId="0" borderId="1" xfId="0" applyNumberFormat="1" applyFont="1" applyFill="1" applyBorder="1"/>
    <xf numFmtId="44" fontId="1" fillId="0" borderId="9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M67"/>
  <sheetViews>
    <sheetView topLeftCell="A58" workbookViewId="0">
      <selection activeCell="D65" sqref="D65"/>
    </sheetView>
  </sheetViews>
  <sheetFormatPr defaultColWidth="9.1796875" defaultRowHeight="14" x14ac:dyDescent="0.3"/>
  <cols>
    <col min="1" max="1" width="4.26953125" style="34" customWidth="1"/>
    <col min="2" max="2" width="8.1796875" style="34" customWidth="1"/>
    <col min="3" max="3" width="13.7265625" style="36" customWidth="1"/>
    <col min="4" max="4" width="27" style="34" customWidth="1"/>
    <col min="5" max="5" width="13.54296875" style="34" customWidth="1"/>
    <col min="6" max="6" width="15.26953125" style="35" customWidth="1"/>
    <col min="7" max="7" width="14.81640625" style="35" customWidth="1"/>
    <col min="8" max="8" width="25.1796875" style="34" customWidth="1"/>
    <col min="9" max="9" width="13.54296875" style="34" customWidth="1"/>
    <col min="10" max="10" width="12.26953125" style="34" bestFit="1" customWidth="1"/>
    <col min="11" max="16384" width="9.1796875" style="34"/>
  </cols>
  <sheetData>
    <row r="2" spans="1:13" ht="27" customHeight="1" x14ac:dyDescent="0.3">
      <c r="A2" s="227" t="s">
        <v>370</v>
      </c>
      <c r="B2" s="227"/>
      <c r="C2" s="227"/>
      <c r="D2" s="227"/>
      <c r="E2" s="227"/>
      <c r="F2" s="227"/>
      <c r="G2" s="227"/>
      <c r="H2" s="227"/>
      <c r="I2" s="227"/>
    </row>
    <row r="3" spans="1:13" ht="15.5" x14ac:dyDescent="0.35">
      <c r="A3" s="219" t="s">
        <v>503</v>
      </c>
      <c r="B3" s="219"/>
      <c r="C3" s="219"/>
      <c r="D3" s="219"/>
      <c r="E3" s="219"/>
      <c r="F3" s="219"/>
      <c r="G3" s="219"/>
      <c r="H3" s="219"/>
      <c r="I3" s="152"/>
      <c r="J3" s="125"/>
      <c r="K3" s="125"/>
      <c r="L3" s="126"/>
      <c r="M3" s="41"/>
    </row>
    <row r="4" spans="1:13" ht="15.5" x14ac:dyDescent="0.35">
      <c r="A4" s="154"/>
      <c r="B4" s="154"/>
      <c r="C4" s="154"/>
      <c r="D4" s="154"/>
      <c r="E4" s="154"/>
      <c r="F4" s="154"/>
      <c r="G4" s="154"/>
      <c r="H4" s="154"/>
      <c r="I4" s="152"/>
      <c r="J4" s="125"/>
      <c r="K4" s="125"/>
      <c r="L4" s="126"/>
      <c r="M4" s="41"/>
    </row>
    <row r="5" spans="1:13" ht="15" customHeight="1" x14ac:dyDescent="0.3">
      <c r="A5" s="218" t="s">
        <v>21</v>
      </c>
      <c r="B5" s="218"/>
      <c r="C5" s="218"/>
      <c r="D5" s="218"/>
      <c r="E5" s="218"/>
      <c r="F5" s="218"/>
      <c r="J5" s="72"/>
      <c r="K5" s="72"/>
      <c r="L5" s="72"/>
    </row>
    <row r="6" spans="1:13" ht="15" customHeight="1" x14ac:dyDescent="0.3">
      <c r="A6" s="212" t="s">
        <v>433</v>
      </c>
      <c r="B6" s="215" t="s">
        <v>434</v>
      </c>
      <c r="C6" s="220" t="s">
        <v>0</v>
      </c>
      <c r="D6" s="221" t="s">
        <v>1</v>
      </c>
      <c r="E6" s="221" t="s">
        <v>6</v>
      </c>
      <c r="F6" s="224" t="s">
        <v>7</v>
      </c>
      <c r="G6" s="224" t="s">
        <v>325</v>
      </c>
      <c r="H6" s="221" t="s">
        <v>8</v>
      </c>
      <c r="I6" s="223" t="s">
        <v>2</v>
      </c>
      <c r="J6" s="72"/>
      <c r="K6" s="72"/>
      <c r="L6" s="72"/>
    </row>
    <row r="7" spans="1:13" x14ac:dyDescent="0.3">
      <c r="A7" s="213"/>
      <c r="B7" s="216"/>
      <c r="C7" s="220"/>
      <c r="D7" s="221"/>
      <c r="E7" s="221"/>
      <c r="F7" s="225"/>
      <c r="G7" s="225"/>
      <c r="H7" s="221"/>
      <c r="I7" s="223"/>
    </row>
    <row r="8" spans="1:13" x14ac:dyDescent="0.3">
      <c r="A8" s="214"/>
      <c r="B8" s="217"/>
      <c r="C8" s="220"/>
      <c r="D8" s="221"/>
      <c r="E8" s="221"/>
      <c r="F8" s="226"/>
      <c r="G8" s="226"/>
      <c r="H8" s="221"/>
      <c r="I8" s="223"/>
    </row>
    <row r="9" spans="1:13" ht="26" x14ac:dyDescent="0.3">
      <c r="A9" s="153" t="s">
        <v>127</v>
      </c>
      <c r="B9" s="176">
        <v>4</v>
      </c>
      <c r="C9" s="130">
        <v>49103892</v>
      </c>
      <c r="D9" s="131" t="s">
        <v>3</v>
      </c>
      <c r="E9" s="132" t="s">
        <v>326</v>
      </c>
      <c r="F9" s="177">
        <v>4866</v>
      </c>
      <c r="G9" s="133">
        <v>0</v>
      </c>
      <c r="H9" s="131" t="s">
        <v>221</v>
      </c>
      <c r="I9" s="134"/>
      <c r="J9" s="39"/>
    </row>
    <row r="10" spans="1:13" ht="26" x14ac:dyDescent="0.3">
      <c r="A10" s="153" t="s">
        <v>132</v>
      </c>
      <c r="B10" s="176">
        <v>4</v>
      </c>
      <c r="C10" s="130">
        <v>49104025</v>
      </c>
      <c r="D10" s="131" t="s">
        <v>4</v>
      </c>
      <c r="E10" s="132" t="s">
        <v>327</v>
      </c>
      <c r="F10" s="177">
        <v>3211.37</v>
      </c>
      <c r="G10" s="133">
        <v>0</v>
      </c>
      <c r="H10" s="131" t="s">
        <v>221</v>
      </c>
      <c r="I10" s="134"/>
    </row>
    <row r="11" spans="1:13" ht="26" x14ac:dyDescent="0.3">
      <c r="A11" s="153" t="s">
        <v>134</v>
      </c>
      <c r="B11" s="176">
        <v>4</v>
      </c>
      <c r="C11" s="130">
        <v>49104046</v>
      </c>
      <c r="D11" s="131" t="s">
        <v>5</v>
      </c>
      <c r="E11" s="132" t="s">
        <v>328</v>
      </c>
      <c r="F11" s="177">
        <v>9675</v>
      </c>
      <c r="G11" s="133">
        <v>0</v>
      </c>
      <c r="H11" s="131" t="s">
        <v>221</v>
      </c>
      <c r="I11" s="134"/>
    </row>
    <row r="12" spans="1:13" s="72" customFormat="1" ht="26" x14ac:dyDescent="0.3">
      <c r="A12" s="153" t="s">
        <v>136</v>
      </c>
      <c r="B12" s="176">
        <v>4</v>
      </c>
      <c r="C12" s="178" t="s">
        <v>282</v>
      </c>
      <c r="D12" s="179" t="s">
        <v>280</v>
      </c>
      <c r="E12" s="180" t="s">
        <v>329</v>
      </c>
      <c r="F12" s="181">
        <v>3772</v>
      </c>
      <c r="G12" s="182">
        <v>0</v>
      </c>
      <c r="H12" s="183" t="s">
        <v>221</v>
      </c>
      <c r="I12" s="135"/>
    </row>
    <row r="13" spans="1:13" s="72" customFormat="1" ht="26" x14ac:dyDescent="0.3">
      <c r="A13" s="153" t="s">
        <v>138</v>
      </c>
      <c r="B13" s="176">
        <v>4</v>
      </c>
      <c r="C13" s="184" t="s">
        <v>342</v>
      </c>
      <c r="D13" s="185" t="s">
        <v>343</v>
      </c>
      <c r="E13" s="186" t="s">
        <v>344</v>
      </c>
      <c r="F13" s="187">
        <v>3609.76</v>
      </c>
      <c r="G13" s="188">
        <v>451.26</v>
      </c>
      <c r="H13" s="183" t="s">
        <v>221</v>
      </c>
      <c r="I13" s="134"/>
    </row>
    <row r="14" spans="1:13" s="72" customFormat="1" ht="32.25" customHeight="1" x14ac:dyDescent="0.3">
      <c r="A14" s="153" t="s">
        <v>140</v>
      </c>
      <c r="B14" s="176">
        <v>4</v>
      </c>
      <c r="C14" s="184" t="s">
        <v>345</v>
      </c>
      <c r="D14" s="185" t="s">
        <v>5</v>
      </c>
      <c r="E14" s="186" t="s">
        <v>346</v>
      </c>
      <c r="F14" s="187">
        <v>11365.2</v>
      </c>
      <c r="G14" s="188">
        <v>2841.3</v>
      </c>
      <c r="H14" s="183" t="s">
        <v>221</v>
      </c>
      <c r="I14" s="134"/>
    </row>
    <row r="15" spans="1:13" s="72" customFormat="1" ht="26" x14ac:dyDescent="0.3">
      <c r="A15" s="153" t="s">
        <v>142</v>
      </c>
      <c r="B15" s="176">
        <v>4</v>
      </c>
      <c r="C15" s="184" t="s">
        <v>347</v>
      </c>
      <c r="D15" s="185" t="s">
        <v>378</v>
      </c>
      <c r="E15" s="186" t="s">
        <v>348</v>
      </c>
      <c r="F15" s="187">
        <v>521.33000000000004</v>
      </c>
      <c r="G15" s="133">
        <v>0</v>
      </c>
      <c r="H15" s="136" t="s">
        <v>221</v>
      </c>
      <c r="I15" s="134"/>
    </row>
    <row r="16" spans="1:13" s="72" customFormat="1" ht="26" x14ac:dyDescent="0.3">
      <c r="A16" s="153" t="s">
        <v>144</v>
      </c>
      <c r="B16" s="176">
        <v>4</v>
      </c>
      <c r="C16" s="184" t="s">
        <v>391</v>
      </c>
      <c r="D16" s="185" t="s">
        <v>392</v>
      </c>
      <c r="E16" s="186" t="s">
        <v>435</v>
      </c>
      <c r="F16" s="187">
        <v>3476</v>
      </c>
      <c r="G16" s="133">
        <v>1998.7</v>
      </c>
      <c r="H16" s="136" t="s">
        <v>221</v>
      </c>
      <c r="I16" s="134"/>
    </row>
    <row r="17" spans="1:9" s="72" customFormat="1" ht="26" x14ac:dyDescent="0.3">
      <c r="A17" s="153" t="s">
        <v>146</v>
      </c>
      <c r="B17" s="176">
        <v>4</v>
      </c>
      <c r="C17" s="184" t="s">
        <v>393</v>
      </c>
      <c r="D17" s="185" t="s">
        <v>5</v>
      </c>
      <c r="E17" s="186" t="s">
        <v>436</v>
      </c>
      <c r="F17" s="187">
        <v>7837.03</v>
      </c>
      <c r="G17" s="133">
        <v>5094.01</v>
      </c>
      <c r="H17" s="136" t="s">
        <v>221</v>
      </c>
      <c r="I17" s="134"/>
    </row>
    <row r="18" spans="1:9" s="72" customFormat="1" ht="26" x14ac:dyDescent="0.3">
      <c r="A18" s="153" t="s">
        <v>148</v>
      </c>
      <c r="B18" s="176">
        <v>4</v>
      </c>
      <c r="C18" s="184" t="s">
        <v>394</v>
      </c>
      <c r="D18" s="185" t="s">
        <v>5</v>
      </c>
      <c r="E18" s="186" t="s">
        <v>436</v>
      </c>
      <c r="F18" s="187">
        <v>7837.03</v>
      </c>
      <c r="G18" s="133">
        <v>5094.01</v>
      </c>
      <c r="H18" s="136" t="s">
        <v>221</v>
      </c>
      <c r="I18" s="134"/>
    </row>
    <row r="19" spans="1:9" s="72" customFormat="1" ht="26" x14ac:dyDescent="0.3">
      <c r="A19" s="153" t="s">
        <v>151</v>
      </c>
      <c r="B19" s="176">
        <v>4</v>
      </c>
      <c r="C19" s="184" t="s">
        <v>486</v>
      </c>
      <c r="D19" s="185" t="s">
        <v>5</v>
      </c>
      <c r="E19" s="186" t="s">
        <v>487</v>
      </c>
      <c r="F19" s="187">
        <v>7828.3</v>
      </c>
      <c r="G19" s="133">
        <v>6654.04</v>
      </c>
      <c r="H19" s="136" t="s">
        <v>221</v>
      </c>
      <c r="I19" s="134"/>
    </row>
    <row r="20" spans="1:9" x14ac:dyDescent="0.3">
      <c r="F20" s="137">
        <f>SUM(F9:F19)</f>
        <v>63999.020000000004</v>
      </c>
      <c r="G20" s="137">
        <f>SUM(G9:G19)</f>
        <v>22133.32</v>
      </c>
      <c r="H20" s="39"/>
    </row>
    <row r="21" spans="1:9" x14ac:dyDescent="0.3">
      <c r="F21" s="137"/>
      <c r="G21" s="137"/>
      <c r="H21" s="39"/>
    </row>
    <row r="22" spans="1:9" ht="18" customHeight="1" x14ac:dyDescent="0.3">
      <c r="A22" s="228" t="s">
        <v>22</v>
      </c>
      <c r="B22" s="228"/>
      <c r="C22" s="228"/>
      <c r="D22" s="228"/>
      <c r="E22" s="228"/>
      <c r="F22" s="228"/>
      <c r="G22" s="228"/>
      <c r="H22" s="228"/>
      <c r="I22" s="228"/>
    </row>
    <row r="23" spans="1:9" ht="15" customHeight="1" x14ac:dyDescent="0.3">
      <c r="A23" s="212" t="s">
        <v>433</v>
      </c>
      <c r="B23" s="215" t="s">
        <v>434</v>
      </c>
      <c r="C23" s="220" t="s">
        <v>0</v>
      </c>
      <c r="D23" s="221" t="s">
        <v>1</v>
      </c>
      <c r="E23" s="221" t="s">
        <v>6</v>
      </c>
      <c r="F23" s="222" t="s">
        <v>7</v>
      </c>
      <c r="G23" s="224" t="s">
        <v>325</v>
      </c>
      <c r="H23" s="221" t="s">
        <v>8</v>
      </c>
      <c r="I23" s="223" t="s">
        <v>2</v>
      </c>
    </row>
    <row r="24" spans="1:9" x14ac:dyDescent="0.3">
      <c r="A24" s="213"/>
      <c r="B24" s="216"/>
      <c r="C24" s="220"/>
      <c r="D24" s="221"/>
      <c r="E24" s="221"/>
      <c r="F24" s="222"/>
      <c r="G24" s="225"/>
      <c r="H24" s="221"/>
      <c r="I24" s="223"/>
    </row>
    <row r="25" spans="1:9" x14ac:dyDescent="0.3">
      <c r="A25" s="214"/>
      <c r="B25" s="217"/>
      <c r="C25" s="220"/>
      <c r="D25" s="221"/>
      <c r="E25" s="221"/>
      <c r="F25" s="222"/>
      <c r="G25" s="226"/>
      <c r="H25" s="221"/>
      <c r="I25" s="223"/>
    </row>
    <row r="26" spans="1:9" ht="26" x14ac:dyDescent="0.3">
      <c r="A26" s="153" t="s">
        <v>127</v>
      </c>
      <c r="B26" s="176">
        <v>4</v>
      </c>
      <c r="C26" s="130">
        <v>49102289</v>
      </c>
      <c r="D26" s="131" t="s">
        <v>9</v>
      </c>
      <c r="E26" s="132" t="s">
        <v>330</v>
      </c>
      <c r="F26" s="138">
        <v>12002.31</v>
      </c>
      <c r="G26" s="133">
        <v>0</v>
      </c>
      <c r="H26" s="131" t="s">
        <v>221</v>
      </c>
      <c r="I26" s="134"/>
    </row>
    <row r="27" spans="1:9" ht="26" x14ac:dyDescent="0.3">
      <c r="A27" s="153" t="s">
        <v>132</v>
      </c>
      <c r="B27" s="176">
        <v>4</v>
      </c>
      <c r="C27" s="130">
        <v>49103446</v>
      </c>
      <c r="D27" s="131" t="s">
        <v>11</v>
      </c>
      <c r="E27" s="132" t="s">
        <v>331</v>
      </c>
      <c r="F27" s="138">
        <v>3500</v>
      </c>
      <c r="G27" s="133">
        <v>0</v>
      </c>
      <c r="H27" s="131" t="s">
        <v>221</v>
      </c>
      <c r="I27" s="134"/>
    </row>
    <row r="28" spans="1:9" ht="26" x14ac:dyDescent="0.3">
      <c r="A28" s="153" t="s">
        <v>134</v>
      </c>
      <c r="B28" s="176">
        <v>4</v>
      </c>
      <c r="C28" s="130">
        <v>49103557</v>
      </c>
      <c r="D28" s="131" t="s">
        <v>12</v>
      </c>
      <c r="E28" s="132" t="s">
        <v>85</v>
      </c>
      <c r="F28" s="138">
        <v>53796.26</v>
      </c>
      <c r="G28" s="133">
        <v>0</v>
      </c>
      <c r="H28" s="131" t="s">
        <v>221</v>
      </c>
      <c r="I28" s="134"/>
    </row>
    <row r="29" spans="1:9" ht="26" x14ac:dyDescent="0.3">
      <c r="A29" s="153" t="s">
        <v>136</v>
      </c>
      <c r="B29" s="189">
        <v>4</v>
      </c>
      <c r="C29" s="130">
        <v>49103848</v>
      </c>
      <c r="D29" s="131" t="s">
        <v>13</v>
      </c>
      <c r="E29" s="132" t="s">
        <v>332</v>
      </c>
      <c r="F29" s="138">
        <v>2362.79</v>
      </c>
      <c r="G29" s="133">
        <v>0</v>
      </c>
      <c r="H29" s="131" t="s">
        <v>221</v>
      </c>
      <c r="I29" s="134"/>
    </row>
    <row r="30" spans="1:9" ht="26" x14ac:dyDescent="0.3">
      <c r="A30" s="153" t="s">
        <v>138</v>
      </c>
      <c r="B30" s="176">
        <v>4</v>
      </c>
      <c r="C30" s="130">
        <v>49103872</v>
      </c>
      <c r="D30" s="131" t="s">
        <v>333</v>
      </c>
      <c r="E30" s="132" t="s">
        <v>334</v>
      </c>
      <c r="F30" s="138">
        <v>24100</v>
      </c>
      <c r="G30" s="133">
        <v>0</v>
      </c>
      <c r="H30" s="131" t="s">
        <v>221</v>
      </c>
      <c r="I30" s="134"/>
    </row>
    <row r="31" spans="1:9" ht="26" x14ac:dyDescent="0.3">
      <c r="A31" s="153" t="s">
        <v>140</v>
      </c>
      <c r="B31" s="176">
        <v>6</v>
      </c>
      <c r="C31" s="130">
        <v>66213478</v>
      </c>
      <c r="D31" s="131" t="s">
        <v>14</v>
      </c>
      <c r="E31" s="132" t="s">
        <v>335</v>
      </c>
      <c r="F31" s="138">
        <v>2549</v>
      </c>
      <c r="G31" s="133">
        <v>0</v>
      </c>
      <c r="H31" s="131" t="s">
        <v>221</v>
      </c>
      <c r="I31" s="134"/>
    </row>
    <row r="32" spans="1:9" ht="26" x14ac:dyDescent="0.3">
      <c r="A32" s="153" t="s">
        <v>142</v>
      </c>
      <c r="B32" s="176">
        <v>4</v>
      </c>
      <c r="C32" s="130">
        <v>80503984</v>
      </c>
      <c r="D32" s="131" t="s">
        <v>15</v>
      </c>
      <c r="E32" s="132" t="s">
        <v>336</v>
      </c>
      <c r="F32" s="138">
        <v>3028.62</v>
      </c>
      <c r="G32" s="133">
        <v>0</v>
      </c>
      <c r="H32" s="131" t="s">
        <v>221</v>
      </c>
      <c r="I32" s="192" t="s">
        <v>525</v>
      </c>
    </row>
    <row r="33" spans="1:9" ht="26" x14ac:dyDescent="0.3">
      <c r="A33" s="153" t="s">
        <v>144</v>
      </c>
      <c r="B33" s="176">
        <v>6</v>
      </c>
      <c r="C33" s="139">
        <v>62903375</v>
      </c>
      <c r="D33" s="190" t="s">
        <v>20</v>
      </c>
      <c r="E33" s="139" t="s">
        <v>349</v>
      </c>
      <c r="F33" s="191">
        <v>4290</v>
      </c>
      <c r="G33" s="191">
        <v>0</v>
      </c>
      <c r="H33" s="132" t="s">
        <v>221</v>
      </c>
      <c r="I33" s="140" t="s">
        <v>404</v>
      </c>
    </row>
    <row r="34" spans="1:9" ht="52" x14ac:dyDescent="0.3">
      <c r="A34" s="153" t="s">
        <v>146</v>
      </c>
      <c r="B34" s="167">
        <v>6</v>
      </c>
      <c r="C34" s="139">
        <v>62603725</v>
      </c>
      <c r="D34" s="136" t="s">
        <v>19</v>
      </c>
      <c r="E34" s="139" t="s">
        <v>337</v>
      </c>
      <c r="F34" s="141">
        <v>11098</v>
      </c>
      <c r="G34" s="133">
        <v>0</v>
      </c>
      <c r="H34" s="131" t="s">
        <v>221</v>
      </c>
      <c r="I34" s="142" t="s">
        <v>405</v>
      </c>
    </row>
    <row r="35" spans="1:9" s="38" customFormat="1" ht="26" x14ac:dyDescent="0.3">
      <c r="A35" s="153" t="s">
        <v>148</v>
      </c>
      <c r="B35" s="176">
        <v>6</v>
      </c>
      <c r="C35" s="139">
        <v>62203694</v>
      </c>
      <c r="D35" s="136" t="s">
        <v>18</v>
      </c>
      <c r="E35" s="139" t="s">
        <v>338</v>
      </c>
      <c r="F35" s="141" t="s">
        <v>339</v>
      </c>
      <c r="G35" s="141">
        <v>0</v>
      </c>
      <c r="H35" s="131" t="s">
        <v>221</v>
      </c>
      <c r="I35" s="140" t="s">
        <v>406</v>
      </c>
    </row>
    <row r="36" spans="1:9" s="38" customFormat="1" ht="26" x14ac:dyDescent="0.3">
      <c r="A36" s="153" t="s">
        <v>151</v>
      </c>
      <c r="B36" s="176">
        <v>4</v>
      </c>
      <c r="C36" s="139">
        <v>48704124</v>
      </c>
      <c r="D36" s="136" t="s">
        <v>10</v>
      </c>
      <c r="E36" s="139" t="s">
        <v>340</v>
      </c>
      <c r="F36" s="141">
        <v>4829.5200000000004</v>
      </c>
      <c r="G36" s="141">
        <v>0</v>
      </c>
      <c r="H36" s="131" t="s">
        <v>221</v>
      </c>
      <c r="I36" s="140"/>
    </row>
    <row r="37" spans="1:9" s="72" customFormat="1" ht="26" x14ac:dyDescent="0.3">
      <c r="A37" s="153" t="s">
        <v>157</v>
      </c>
      <c r="B37" s="176">
        <v>4</v>
      </c>
      <c r="C37" s="130" t="s">
        <v>285</v>
      </c>
      <c r="D37" s="131" t="s">
        <v>286</v>
      </c>
      <c r="E37" s="132" t="s">
        <v>340</v>
      </c>
      <c r="F37" s="138">
        <v>3849.99</v>
      </c>
      <c r="G37" s="141">
        <v>0</v>
      </c>
      <c r="H37" s="131" t="s">
        <v>221</v>
      </c>
      <c r="I37" s="134"/>
    </row>
    <row r="38" spans="1:9" s="72" customFormat="1" ht="26" x14ac:dyDescent="0.3">
      <c r="A38" s="153" t="s">
        <v>159</v>
      </c>
      <c r="B38" s="176">
        <v>4</v>
      </c>
      <c r="C38" s="130" t="s">
        <v>287</v>
      </c>
      <c r="D38" s="131" t="s">
        <v>10</v>
      </c>
      <c r="E38" s="132" t="s">
        <v>340</v>
      </c>
      <c r="F38" s="138">
        <v>4829.5200000000004</v>
      </c>
      <c r="G38" s="141">
        <v>0</v>
      </c>
      <c r="H38" s="131" t="s">
        <v>221</v>
      </c>
      <c r="I38" s="134"/>
    </row>
    <row r="39" spans="1:9" s="72" customFormat="1" ht="26" x14ac:dyDescent="0.3">
      <c r="A39" s="153" t="s">
        <v>161</v>
      </c>
      <c r="B39" s="176">
        <v>4</v>
      </c>
      <c r="C39" s="130" t="s">
        <v>379</v>
      </c>
      <c r="D39" s="192" t="s">
        <v>380</v>
      </c>
      <c r="E39" s="132" t="s">
        <v>381</v>
      </c>
      <c r="F39" s="138">
        <v>5200</v>
      </c>
      <c r="G39" s="138">
        <v>2730</v>
      </c>
      <c r="H39" s="131" t="s">
        <v>221</v>
      </c>
      <c r="I39" s="134"/>
    </row>
    <row r="40" spans="1:9" s="72" customFormat="1" ht="26" x14ac:dyDescent="0.3">
      <c r="A40" s="153" t="s">
        <v>164</v>
      </c>
      <c r="B40" s="176">
        <v>4</v>
      </c>
      <c r="C40" s="130" t="s">
        <v>382</v>
      </c>
      <c r="D40" s="192" t="s">
        <v>383</v>
      </c>
      <c r="E40" s="132" t="s">
        <v>384</v>
      </c>
      <c r="F40" s="138">
        <v>22900</v>
      </c>
      <c r="G40" s="138">
        <v>14943.5</v>
      </c>
      <c r="H40" s="131" t="s">
        <v>221</v>
      </c>
      <c r="I40" s="134"/>
    </row>
    <row r="41" spans="1:9" s="72" customFormat="1" ht="26" x14ac:dyDescent="0.3">
      <c r="A41" s="153" t="s">
        <v>166</v>
      </c>
      <c r="B41" s="176">
        <v>4</v>
      </c>
      <c r="C41" s="130" t="s">
        <v>385</v>
      </c>
      <c r="D41" s="131" t="s">
        <v>386</v>
      </c>
      <c r="E41" s="132" t="s">
        <v>384</v>
      </c>
      <c r="F41" s="138">
        <v>19985</v>
      </c>
      <c r="G41" s="138">
        <v>12990.18</v>
      </c>
      <c r="H41" s="131" t="s">
        <v>221</v>
      </c>
      <c r="I41" s="134"/>
    </row>
    <row r="42" spans="1:9" s="72" customFormat="1" ht="26" x14ac:dyDescent="0.3">
      <c r="A42" s="153" t="s">
        <v>437</v>
      </c>
      <c r="B42" s="176">
        <v>4</v>
      </c>
      <c r="C42" s="130" t="s">
        <v>387</v>
      </c>
      <c r="D42" s="131" t="s">
        <v>10</v>
      </c>
      <c r="E42" s="132" t="s">
        <v>390</v>
      </c>
      <c r="F42" s="138">
        <v>2498.38</v>
      </c>
      <c r="G42" s="138">
        <v>1748.86</v>
      </c>
      <c r="H42" s="131" t="s">
        <v>221</v>
      </c>
      <c r="I42" s="134"/>
    </row>
    <row r="43" spans="1:9" s="72" customFormat="1" ht="26" x14ac:dyDescent="0.3">
      <c r="A43" s="153" t="s">
        <v>169</v>
      </c>
      <c r="B43" s="176">
        <v>4</v>
      </c>
      <c r="C43" s="130" t="s">
        <v>388</v>
      </c>
      <c r="D43" s="131" t="s">
        <v>10</v>
      </c>
      <c r="E43" s="132" t="s">
        <v>390</v>
      </c>
      <c r="F43" s="138">
        <v>2498.38</v>
      </c>
      <c r="G43" s="138">
        <v>1748.86</v>
      </c>
      <c r="H43" s="131" t="s">
        <v>221</v>
      </c>
      <c r="I43" s="134"/>
    </row>
    <row r="44" spans="1:9" s="72" customFormat="1" ht="26" x14ac:dyDescent="0.3">
      <c r="A44" s="153" t="s">
        <v>172</v>
      </c>
      <c r="B44" s="176">
        <v>4</v>
      </c>
      <c r="C44" s="130" t="s">
        <v>389</v>
      </c>
      <c r="D44" s="131" t="s">
        <v>10</v>
      </c>
      <c r="E44" s="132" t="s">
        <v>390</v>
      </c>
      <c r="F44" s="138">
        <v>2498.38</v>
      </c>
      <c r="G44" s="138">
        <v>1748.86</v>
      </c>
      <c r="H44" s="131" t="s">
        <v>221</v>
      </c>
      <c r="I44" s="134"/>
    </row>
    <row r="45" spans="1:9" s="72" customFormat="1" ht="26" x14ac:dyDescent="0.3">
      <c r="A45" s="153" t="s">
        <v>175</v>
      </c>
      <c r="B45" s="176">
        <v>4</v>
      </c>
      <c r="C45" s="130" t="s">
        <v>488</v>
      </c>
      <c r="D45" s="131" t="s">
        <v>490</v>
      </c>
      <c r="E45" s="132" t="s">
        <v>491</v>
      </c>
      <c r="F45" s="138">
        <v>5850</v>
      </c>
      <c r="G45" s="141">
        <v>0</v>
      </c>
      <c r="H45" s="131" t="s">
        <v>221</v>
      </c>
      <c r="I45" s="134"/>
    </row>
    <row r="46" spans="1:9" s="72" customFormat="1" ht="26" x14ac:dyDescent="0.3">
      <c r="A46" s="153" t="s">
        <v>178</v>
      </c>
      <c r="B46" s="176">
        <v>4</v>
      </c>
      <c r="C46" s="130" t="s">
        <v>489</v>
      </c>
      <c r="D46" s="131" t="s">
        <v>490</v>
      </c>
      <c r="E46" s="132" t="s">
        <v>491</v>
      </c>
      <c r="F46" s="138">
        <v>5850</v>
      </c>
      <c r="G46" s="141">
        <v>0</v>
      </c>
      <c r="H46" s="131" t="s">
        <v>221</v>
      </c>
      <c r="I46" s="134"/>
    </row>
    <row r="47" spans="1:9" s="72" customFormat="1" ht="26" x14ac:dyDescent="0.3">
      <c r="A47" s="153" t="s">
        <v>181</v>
      </c>
      <c r="B47" s="176">
        <v>4</v>
      </c>
      <c r="C47" s="130" t="s">
        <v>492</v>
      </c>
      <c r="D47" s="131" t="s">
        <v>493</v>
      </c>
      <c r="E47" s="132" t="s">
        <v>491</v>
      </c>
      <c r="F47" s="138">
        <v>3388.52</v>
      </c>
      <c r="G47" s="141">
        <v>0</v>
      </c>
      <c r="H47" s="131" t="s">
        <v>221</v>
      </c>
      <c r="I47" s="134"/>
    </row>
    <row r="48" spans="1:9" s="72" customFormat="1" ht="26" x14ac:dyDescent="0.3">
      <c r="A48" s="153" t="s">
        <v>438</v>
      </c>
      <c r="B48" s="176">
        <v>4</v>
      </c>
      <c r="C48" s="130" t="s">
        <v>494</v>
      </c>
      <c r="D48" s="131" t="s">
        <v>493</v>
      </c>
      <c r="E48" s="132" t="s">
        <v>491</v>
      </c>
      <c r="F48" s="138">
        <v>3388.52</v>
      </c>
      <c r="G48" s="141">
        <v>0</v>
      </c>
      <c r="H48" s="131" t="s">
        <v>221</v>
      </c>
      <c r="I48" s="134"/>
    </row>
    <row r="49" spans="1:9" s="72" customFormat="1" ht="26" x14ac:dyDescent="0.3">
      <c r="A49" s="153" t="s">
        <v>439</v>
      </c>
      <c r="B49" s="176">
        <v>4</v>
      </c>
      <c r="C49" s="130" t="s">
        <v>495</v>
      </c>
      <c r="D49" s="131" t="s">
        <v>493</v>
      </c>
      <c r="E49" s="132" t="s">
        <v>491</v>
      </c>
      <c r="F49" s="138">
        <v>3388.52</v>
      </c>
      <c r="G49" s="141">
        <v>0</v>
      </c>
      <c r="H49" s="131" t="s">
        <v>221</v>
      </c>
      <c r="I49" s="134"/>
    </row>
    <row r="50" spans="1:9" s="72" customFormat="1" ht="26" x14ac:dyDescent="0.3">
      <c r="A50" s="153" t="s">
        <v>440</v>
      </c>
      <c r="B50" s="176">
        <v>4</v>
      </c>
      <c r="C50" s="130" t="s">
        <v>496</v>
      </c>
      <c r="D50" s="131" t="s">
        <v>493</v>
      </c>
      <c r="E50" s="132" t="s">
        <v>491</v>
      </c>
      <c r="F50" s="138">
        <v>3388.52</v>
      </c>
      <c r="G50" s="141">
        <v>0</v>
      </c>
      <c r="H50" s="131" t="s">
        <v>221</v>
      </c>
      <c r="I50" s="134"/>
    </row>
    <row r="51" spans="1:9" s="72" customFormat="1" ht="26" x14ac:dyDescent="0.3">
      <c r="A51" s="153" t="s">
        <v>441</v>
      </c>
      <c r="B51" s="176">
        <v>4</v>
      </c>
      <c r="C51" s="130" t="s">
        <v>497</v>
      </c>
      <c r="D51" s="131" t="s">
        <v>493</v>
      </c>
      <c r="E51" s="132" t="s">
        <v>491</v>
      </c>
      <c r="F51" s="138">
        <v>3388.52</v>
      </c>
      <c r="G51" s="141">
        <v>0</v>
      </c>
      <c r="H51" s="131" t="s">
        <v>221</v>
      </c>
      <c r="I51" s="134"/>
    </row>
    <row r="52" spans="1:9" s="72" customFormat="1" ht="26" x14ac:dyDescent="0.3">
      <c r="A52" s="153" t="s">
        <v>442</v>
      </c>
      <c r="B52" s="176">
        <v>4</v>
      </c>
      <c r="C52" s="130" t="s">
        <v>498</v>
      </c>
      <c r="D52" s="131" t="s">
        <v>493</v>
      </c>
      <c r="E52" s="132" t="s">
        <v>491</v>
      </c>
      <c r="F52" s="138">
        <v>3388.52</v>
      </c>
      <c r="G52" s="141">
        <v>0</v>
      </c>
      <c r="H52" s="131" t="s">
        <v>221</v>
      </c>
      <c r="I52" s="134"/>
    </row>
    <row r="53" spans="1:9" s="72" customFormat="1" ht="26" x14ac:dyDescent="0.3">
      <c r="A53" s="153" t="s">
        <v>443</v>
      </c>
      <c r="B53" s="176">
        <v>4</v>
      </c>
      <c r="C53" s="130" t="s">
        <v>499</v>
      </c>
      <c r="D53" s="131" t="s">
        <v>500</v>
      </c>
      <c r="E53" s="132" t="s">
        <v>501</v>
      </c>
      <c r="F53" s="138">
        <v>2655</v>
      </c>
      <c r="G53" s="141">
        <v>2190.34</v>
      </c>
      <c r="H53" s="131" t="s">
        <v>221</v>
      </c>
      <c r="I53" s="134"/>
    </row>
    <row r="54" spans="1:9" s="72" customFormat="1" ht="15.5" x14ac:dyDescent="0.3">
      <c r="C54" s="107"/>
      <c r="D54" s="108"/>
      <c r="E54" s="109"/>
      <c r="F54" s="110"/>
      <c r="G54" s="110"/>
      <c r="H54" s="108"/>
      <c r="I54" s="111"/>
    </row>
    <row r="55" spans="1:9" x14ac:dyDescent="0.3">
      <c r="F55" s="143">
        <f>SUM(F26:F53)</f>
        <v>220502.26999999996</v>
      </c>
      <c r="G55" s="143">
        <f>SUM(G26:G54)</f>
        <v>38100.600000000006</v>
      </c>
    </row>
    <row r="56" spans="1:9" ht="12" customHeight="1" x14ac:dyDescent="0.3"/>
    <row r="57" spans="1:9" ht="15" x14ac:dyDescent="0.3">
      <c r="C57" s="64" t="s">
        <v>16</v>
      </c>
    </row>
    <row r="58" spans="1:9" ht="15" customHeight="1" x14ac:dyDescent="0.3">
      <c r="A58" s="212" t="s">
        <v>462</v>
      </c>
      <c r="B58" s="229" t="s">
        <v>434</v>
      </c>
      <c r="C58" s="220" t="s">
        <v>0</v>
      </c>
      <c r="D58" s="221" t="s">
        <v>1</v>
      </c>
      <c r="E58" s="221" t="s">
        <v>6</v>
      </c>
      <c r="F58" s="222" t="s">
        <v>7</v>
      </c>
      <c r="G58" s="224" t="s">
        <v>325</v>
      </c>
      <c r="H58" s="221" t="s">
        <v>8</v>
      </c>
      <c r="I58" s="221" t="s">
        <v>2</v>
      </c>
    </row>
    <row r="59" spans="1:9" x14ac:dyDescent="0.3">
      <c r="A59" s="213"/>
      <c r="B59" s="230"/>
      <c r="C59" s="220"/>
      <c r="D59" s="221"/>
      <c r="E59" s="221"/>
      <c r="F59" s="222"/>
      <c r="G59" s="225"/>
      <c r="H59" s="221"/>
      <c r="I59" s="221"/>
    </row>
    <row r="60" spans="1:9" x14ac:dyDescent="0.3">
      <c r="A60" s="214"/>
      <c r="B60" s="231"/>
      <c r="C60" s="220"/>
      <c r="D60" s="221"/>
      <c r="E60" s="221"/>
      <c r="F60" s="222"/>
      <c r="G60" s="226"/>
      <c r="H60" s="221"/>
      <c r="I60" s="221"/>
    </row>
    <row r="61" spans="1:9" ht="26" x14ac:dyDescent="0.3">
      <c r="A61" s="155" t="s">
        <v>127</v>
      </c>
      <c r="B61" s="176">
        <v>6</v>
      </c>
      <c r="C61" s="139">
        <v>62904000</v>
      </c>
      <c r="D61" s="136" t="s">
        <v>17</v>
      </c>
      <c r="E61" s="139" t="s">
        <v>341</v>
      </c>
      <c r="F61" s="141">
        <v>168758</v>
      </c>
      <c r="G61" s="141">
        <v>37970.519999999997</v>
      </c>
      <c r="H61" s="131" t="s">
        <v>505</v>
      </c>
      <c r="I61" s="140"/>
    </row>
    <row r="62" spans="1:9" x14ac:dyDescent="0.3">
      <c r="C62" s="144"/>
      <c r="D62" s="72"/>
      <c r="E62" s="72"/>
      <c r="F62" s="137">
        <f>SUM(F61)</f>
        <v>168758</v>
      </c>
      <c r="G62" s="137">
        <f>SUM(G61)</f>
        <v>37970.519999999997</v>
      </c>
      <c r="H62" s="72"/>
      <c r="I62" s="72"/>
    </row>
    <row r="63" spans="1:9" x14ac:dyDescent="0.3">
      <c r="C63" s="144"/>
      <c r="D63" s="72"/>
      <c r="E63" s="72"/>
      <c r="F63" s="145"/>
      <c r="G63" s="145"/>
      <c r="H63" s="72"/>
      <c r="I63" s="72"/>
    </row>
    <row r="64" spans="1:9" ht="14.5" x14ac:dyDescent="0.35">
      <c r="C64" s="144"/>
      <c r="D64" s="146" t="s">
        <v>23</v>
      </c>
      <c r="E64" s="72"/>
      <c r="F64" s="137">
        <f>F62+F55+F20</f>
        <v>453259.29</v>
      </c>
      <c r="G64" s="137">
        <f>G62+G55+G20</f>
        <v>98204.44</v>
      </c>
      <c r="H64" s="147"/>
      <c r="I64" s="72"/>
    </row>
    <row r="66" spans="1:9" x14ac:dyDescent="0.3">
      <c r="D66" s="33"/>
      <c r="E66" s="40"/>
      <c r="F66" s="37"/>
      <c r="G66" s="37"/>
    </row>
    <row r="67" spans="1:9" ht="69.75" customHeight="1" x14ac:dyDescent="0.3">
      <c r="A67" s="211" t="s">
        <v>504</v>
      </c>
      <c r="B67" s="211"/>
      <c r="C67" s="211"/>
      <c r="D67" s="211"/>
      <c r="E67" s="211"/>
      <c r="F67" s="211"/>
      <c r="G67" s="211"/>
      <c r="H67" s="211"/>
      <c r="I67" s="211"/>
    </row>
  </sheetData>
  <mergeCells count="32">
    <mergeCell ref="A2:I2"/>
    <mergeCell ref="H6:H8"/>
    <mergeCell ref="I58:I60"/>
    <mergeCell ref="C58:C60"/>
    <mergeCell ref="D58:D60"/>
    <mergeCell ref="E58:E60"/>
    <mergeCell ref="F58:F60"/>
    <mergeCell ref="H58:H60"/>
    <mergeCell ref="A22:I22"/>
    <mergeCell ref="A23:A25"/>
    <mergeCell ref="B23:B25"/>
    <mergeCell ref="B58:B60"/>
    <mergeCell ref="A58:A60"/>
    <mergeCell ref="C6:C8"/>
    <mergeCell ref="D6:D8"/>
    <mergeCell ref="I23:I25"/>
    <mergeCell ref="A67:I67"/>
    <mergeCell ref="A6:A8"/>
    <mergeCell ref="B6:B8"/>
    <mergeCell ref="A5:F5"/>
    <mergeCell ref="A3:H3"/>
    <mergeCell ref="C23:C25"/>
    <mergeCell ref="D23:D25"/>
    <mergeCell ref="E23:E25"/>
    <mergeCell ref="F23:F25"/>
    <mergeCell ref="H23:H25"/>
    <mergeCell ref="I6:I8"/>
    <mergeCell ref="E6:E8"/>
    <mergeCell ref="F6:F8"/>
    <mergeCell ref="G6:G8"/>
    <mergeCell ref="G23:G25"/>
    <mergeCell ref="G58:G60"/>
  </mergeCells>
  <phoneticPr fontId="17" type="noConversion"/>
  <pageMargins left="0.70866141732283472" right="0.70866141732283472" top="0.74803149606299213" bottom="0.55118110236220474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P61"/>
  <sheetViews>
    <sheetView topLeftCell="A55" workbookViewId="0">
      <selection activeCell="F59" sqref="F59"/>
    </sheetView>
  </sheetViews>
  <sheetFormatPr defaultColWidth="9.1796875" defaultRowHeight="29.25" customHeight="1" x14ac:dyDescent="0.35"/>
  <cols>
    <col min="1" max="1" width="4.81640625" style="41" customWidth="1"/>
    <col min="2" max="2" width="8" style="169" customWidth="1"/>
    <col min="3" max="3" width="11.7265625" style="41" customWidth="1"/>
    <col min="4" max="4" width="23.54296875" style="10" customWidth="1"/>
    <col min="5" max="5" width="13.26953125" style="41" customWidth="1"/>
    <col min="6" max="7" width="12.81640625" style="41" customWidth="1"/>
    <col min="8" max="8" width="17" style="41" customWidth="1"/>
    <col min="9" max="9" width="23.54296875" style="41" customWidth="1"/>
    <col min="10" max="10" width="19" style="41" customWidth="1"/>
    <col min="11" max="12" width="9.1796875" style="41"/>
    <col min="13" max="13" width="4.26953125" style="41" customWidth="1"/>
    <col min="14" max="14" width="12.81640625" style="41" customWidth="1"/>
    <col min="15" max="16384" width="9.1796875" style="41"/>
  </cols>
  <sheetData>
    <row r="1" spans="1:16" ht="29.25" customHeight="1" x14ac:dyDescent="0.35">
      <c r="A1" s="232" t="s">
        <v>371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6" ht="45.75" customHeight="1" x14ac:dyDescent="0.35">
      <c r="A2" s="235" t="s">
        <v>506</v>
      </c>
      <c r="B2" s="235"/>
      <c r="C2" s="235"/>
      <c r="D2" s="235"/>
      <c r="E2" s="235"/>
      <c r="F2" s="235"/>
      <c r="G2" s="235"/>
      <c r="H2" s="235"/>
      <c r="I2" s="235"/>
      <c r="J2" s="235"/>
      <c r="N2" s="125"/>
      <c r="O2" s="125"/>
      <c r="P2" s="126"/>
    </row>
    <row r="3" spans="1:16" ht="29.25" customHeight="1" x14ac:dyDescent="0.35">
      <c r="A3" s="233" t="s">
        <v>462</v>
      </c>
      <c r="B3" s="233" t="s">
        <v>463</v>
      </c>
      <c r="C3" s="237" t="s">
        <v>0</v>
      </c>
      <c r="D3" s="238" t="s">
        <v>1</v>
      </c>
      <c r="E3" s="237" t="s">
        <v>24</v>
      </c>
      <c r="F3" s="237" t="s">
        <v>7</v>
      </c>
      <c r="G3" s="238" t="s">
        <v>358</v>
      </c>
      <c r="H3" s="237" t="s">
        <v>25</v>
      </c>
      <c r="I3" s="237" t="s">
        <v>26</v>
      </c>
      <c r="J3" s="223" t="s">
        <v>2</v>
      </c>
    </row>
    <row r="4" spans="1:16" ht="29.25" customHeight="1" x14ac:dyDescent="0.35">
      <c r="A4" s="234"/>
      <c r="B4" s="234"/>
      <c r="C4" s="237"/>
      <c r="D4" s="239"/>
      <c r="E4" s="237"/>
      <c r="F4" s="237"/>
      <c r="G4" s="239"/>
      <c r="H4" s="237"/>
      <c r="I4" s="237"/>
      <c r="J4" s="223"/>
    </row>
    <row r="5" spans="1:16" ht="29.25" customHeight="1" x14ac:dyDescent="0.35">
      <c r="A5" s="156" t="s">
        <v>127</v>
      </c>
      <c r="B5" s="168">
        <v>2</v>
      </c>
      <c r="C5" s="69">
        <v>25510027</v>
      </c>
      <c r="D5" s="73" t="s">
        <v>27</v>
      </c>
      <c r="E5" s="69" t="s">
        <v>99</v>
      </c>
      <c r="F5" s="70">
        <v>53044.12</v>
      </c>
      <c r="G5" s="70">
        <v>15091.94</v>
      </c>
      <c r="H5" s="71" t="s">
        <v>407</v>
      </c>
      <c r="I5" s="117" t="s">
        <v>28</v>
      </c>
      <c r="J5" s="1"/>
    </row>
    <row r="6" spans="1:16" ht="29.25" customHeight="1" x14ac:dyDescent="0.35">
      <c r="A6" s="156" t="s">
        <v>132</v>
      </c>
      <c r="B6" s="170">
        <v>2</v>
      </c>
      <c r="C6" s="69">
        <v>25510029</v>
      </c>
      <c r="D6" s="73" t="s">
        <v>29</v>
      </c>
      <c r="E6" s="69" t="s">
        <v>99</v>
      </c>
      <c r="F6" s="70">
        <v>57850.71</v>
      </c>
      <c r="G6" s="70">
        <v>5737.72</v>
      </c>
      <c r="H6" s="71" t="s">
        <v>407</v>
      </c>
      <c r="I6" s="117" t="s">
        <v>30</v>
      </c>
      <c r="J6" s="1"/>
    </row>
    <row r="7" spans="1:16" ht="29.25" customHeight="1" x14ac:dyDescent="0.35">
      <c r="A7" s="156" t="s">
        <v>134</v>
      </c>
      <c r="B7" s="168">
        <v>2</v>
      </c>
      <c r="C7" s="69">
        <v>25510030</v>
      </c>
      <c r="D7" s="73" t="s">
        <v>31</v>
      </c>
      <c r="E7" s="69" t="s">
        <v>99</v>
      </c>
      <c r="F7" s="70">
        <v>56566.239999999998</v>
      </c>
      <c r="G7" s="70">
        <v>5775.1</v>
      </c>
      <c r="H7" s="71" t="s">
        <v>407</v>
      </c>
      <c r="I7" s="117" t="s">
        <v>32</v>
      </c>
      <c r="J7" s="1"/>
    </row>
    <row r="8" spans="1:16" ht="29.25" customHeight="1" x14ac:dyDescent="0.35">
      <c r="A8" s="156" t="s">
        <v>136</v>
      </c>
      <c r="B8" s="170">
        <v>2</v>
      </c>
      <c r="C8" s="69">
        <v>25510031</v>
      </c>
      <c r="D8" s="73" t="s">
        <v>33</v>
      </c>
      <c r="E8" s="69" t="s">
        <v>99</v>
      </c>
      <c r="F8" s="70">
        <v>73480.61</v>
      </c>
      <c r="G8" s="70">
        <v>5281.88</v>
      </c>
      <c r="H8" s="71" t="s">
        <v>407</v>
      </c>
      <c r="I8" s="117" t="s">
        <v>34</v>
      </c>
      <c r="J8" s="1"/>
    </row>
    <row r="9" spans="1:16" ht="29.25" customHeight="1" x14ac:dyDescent="0.35">
      <c r="A9" s="156" t="s">
        <v>138</v>
      </c>
      <c r="B9" s="168">
        <v>2</v>
      </c>
      <c r="C9" s="69">
        <v>25510032</v>
      </c>
      <c r="D9" s="73" t="s">
        <v>35</v>
      </c>
      <c r="E9" s="69" t="s">
        <v>99</v>
      </c>
      <c r="F9" s="70">
        <v>18966.919999999998</v>
      </c>
      <c r="G9" s="70">
        <v>6871.86</v>
      </c>
      <c r="H9" s="71" t="s">
        <v>407</v>
      </c>
      <c r="I9" s="117" t="s">
        <v>30</v>
      </c>
      <c r="J9" s="1"/>
    </row>
    <row r="10" spans="1:16" ht="29.25" customHeight="1" x14ac:dyDescent="0.35">
      <c r="A10" s="156" t="s">
        <v>140</v>
      </c>
      <c r="B10" s="170">
        <v>2</v>
      </c>
      <c r="C10" s="69">
        <v>25510033</v>
      </c>
      <c r="D10" s="73" t="s">
        <v>36</v>
      </c>
      <c r="E10" s="69" t="s">
        <v>99</v>
      </c>
      <c r="F10" s="70">
        <v>53885.9</v>
      </c>
      <c r="G10" s="70">
        <v>5853.36</v>
      </c>
      <c r="H10" s="71" t="s">
        <v>407</v>
      </c>
      <c r="I10" s="117" t="s">
        <v>34</v>
      </c>
      <c r="J10" s="1"/>
    </row>
    <row r="11" spans="1:16" ht="29.25" customHeight="1" x14ac:dyDescent="0.35">
      <c r="A11" s="156" t="s">
        <v>142</v>
      </c>
      <c r="B11" s="168">
        <v>2</v>
      </c>
      <c r="C11" s="69">
        <v>25510034</v>
      </c>
      <c r="D11" s="73" t="s">
        <v>37</v>
      </c>
      <c r="E11" s="69" t="s">
        <v>99</v>
      </c>
      <c r="F11" s="70">
        <v>55711.91</v>
      </c>
      <c r="G11" s="70">
        <v>9789.69</v>
      </c>
      <c r="H11" s="71" t="s">
        <v>407</v>
      </c>
      <c r="I11" s="117" t="s">
        <v>34</v>
      </c>
      <c r="J11" s="1"/>
    </row>
    <row r="12" spans="1:16" ht="29.25" customHeight="1" x14ac:dyDescent="0.35">
      <c r="A12" s="156" t="s">
        <v>144</v>
      </c>
      <c r="B12" s="170">
        <v>2</v>
      </c>
      <c r="C12" s="69">
        <v>25510035</v>
      </c>
      <c r="D12" s="73" t="s">
        <v>38</v>
      </c>
      <c r="E12" s="69" t="s">
        <v>99</v>
      </c>
      <c r="F12" s="70">
        <v>28440.71</v>
      </c>
      <c r="G12" s="70">
        <v>8386.5300000000007</v>
      </c>
      <c r="H12" s="71" t="s">
        <v>408</v>
      </c>
      <c r="I12" s="117" t="s">
        <v>30</v>
      </c>
      <c r="J12" s="1"/>
    </row>
    <row r="13" spans="1:16" ht="29.25" customHeight="1" x14ac:dyDescent="0.35">
      <c r="A13" s="156" t="s">
        <v>146</v>
      </c>
      <c r="B13" s="168">
        <v>2</v>
      </c>
      <c r="C13" s="69">
        <v>25510036</v>
      </c>
      <c r="D13" s="73" t="s">
        <v>39</v>
      </c>
      <c r="E13" s="69" t="s">
        <v>99</v>
      </c>
      <c r="F13" s="70">
        <v>20117.7</v>
      </c>
      <c r="G13" s="70">
        <v>6046.04</v>
      </c>
      <c r="H13" s="71" t="s">
        <v>408</v>
      </c>
      <c r="I13" s="117" t="s">
        <v>32</v>
      </c>
      <c r="J13" s="1"/>
    </row>
    <row r="14" spans="1:16" ht="29.25" customHeight="1" x14ac:dyDescent="0.35">
      <c r="A14" s="156" t="s">
        <v>148</v>
      </c>
      <c r="B14" s="170">
        <v>2</v>
      </c>
      <c r="C14" s="69">
        <v>25510037</v>
      </c>
      <c r="D14" s="73" t="s">
        <v>40</v>
      </c>
      <c r="E14" s="69" t="s">
        <v>99</v>
      </c>
      <c r="F14" s="70">
        <v>19944.650000000001</v>
      </c>
      <c r="G14" s="70">
        <v>5907.02</v>
      </c>
      <c r="H14" s="71" t="s">
        <v>408</v>
      </c>
      <c r="I14" s="117" t="s">
        <v>34</v>
      </c>
      <c r="J14" s="1"/>
    </row>
    <row r="15" spans="1:16" ht="29.25" customHeight="1" x14ac:dyDescent="0.35">
      <c r="A15" s="156" t="s">
        <v>151</v>
      </c>
      <c r="B15" s="168">
        <v>2</v>
      </c>
      <c r="C15" s="69">
        <v>25510038</v>
      </c>
      <c r="D15" s="73" t="s">
        <v>41</v>
      </c>
      <c r="E15" s="69" t="s">
        <v>99</v>
      </c>
      <c r="F15" s="70">
        <v>18742.61</v>
      </c>
      <c r="G15" s="70">
        <v>5455.07</v>
      </c>
      <c r="H15" s="71" t="s">
        <v>408</v>
      </c>
      <c r="I15" s="117" t="s">
        <v>32</v>
      </c>
      <c r="J15" s="1"/>
    </row>
    <row r="16" spans="1:16" ht="29.25" customHeight="1" x14ac:dyDescent="0.35">
      <c r="A16" s="156" t="s">
        <v>157</v>
      </c>
      <c r="B16" s="170">
        <v>2</v>
      </c>
      <c r="C16" s="69">
        <v>25510039</v>
      </c>
      <c r="D16" s="73" t="s">
        <v>42</v>
      </c>
      <c r="E16" s="69" t="s">
        <v>99</v>
      </c>
      <c r="F16" s="70">
        <v>21709.9</v>
      </c>
      <c r="G16" s="70">
        <v>6430.93</v>
      </c>
      <c r="H16" s="71" t="s">
        <v>408</v>
      </c>
      <c r="I16" s="117" t="s">
        <v>32</v>
      </c>
      <c r="J16" s="1"/>
    </row>
    <row r="17" spans="1:11" ht="29.25" customHeight="1" x14ac:dyDescent="0.35">
      <c r="A17" s="156" t="s">
        <v>159</v>
      </c>
      <c r="B17" s="168">
        <v>2</v>
      </c>
      <c r="C17" s="69">
        <v>25510040</v>
      </c>
      <c r="D17" s="73" t="s">
        <v>27</v>
      </c>
      <c r="E17" s="69" t="s">
        <v>99</v>
      </c>
      <c r="F17" s="80">
        <v>18165.650000000001</v>
      </c>
      <c r="G17" s="70">
        <v>5371.39</v>
      </c>
      <c r="H17" s="71" t="s">
        <v>408</v>
      </c>
      <c r="I17" s="117" t="s">
        <v>32</v>
      </c>
      <c r="J17" s="1"/>
    </row>
    <row r="18" spans="1:11" ht="29.25" customHeight="1" x14ac:dyDescent="0.35">
      <c r="A18" s="156" t="s">
        <v>161</v>
      </c>
      <c r="B18" s="168"/>
      <c r="C18" s="69" t="s">
        <v>43</v>
      </c>
      <c r="D18" s="73" t="s">
        <v>33</v>
      </c>
      <c r="E18" s="69">
        <v>2000</v>
      </c>
      <c r="F18" s="70">
        <v>25000</v>
      </c>
      <c r="G18" s="70">
        <v>0</v>
      </c>
      <c r="H18" s="71" t="s">
        <v>408</v>
      </c>
      <c r="I18" s="117" t="s">
        <v>30</v>
      </c>
      <c r="J18" s="15" t="s">
        <v>524</v>
      </c>
    </row>
    <row r="19" spans="1:11" ht="29.25" customHeight="1" x14ac:dyDescent="0.35">
      <c r="A19" s="156" t="s">
        <v>164</v>
      </c>
      <c r="B19" s="168"/>
      <c r="C19" s="69" t="s">
        <v>43</v>
      </c>
      <c r="D19" s="73" t="s">
        <v>37</v>
      </c>
      <c r="E19" s="69">
        <v>2000</v>
      </c>
      <c r="F19" s="70">
        <v>25000</v>
      </c>
      <c r="G19" s="70">
        <v>0</v>
      </c>
      <c r="H19" s="71" t="s">
        <v>408</v>
      </c>
      <c r="I19" s="117" t="s">
        <v>30</v>
      </c>
      <c r="J19" s="15" t="s">
        <v>524</v>
      </c>
    </row>
    <row r="20" spans="1:11" ht="29.25" customHeight="1" x14ac:dyDescent="0.35">
      <c r="A20" s="156" t="s">
        <v>166</v>
      </c>
      <c r="B20" s="168"/>
      <c r="C20" s="69" t="s">
        <v>43</v>
      </c>
      <c r="D20" s="73" t="s">
        <v>44</v>
      </c>
      <c r="E20" s="69">
        <v>2000</v>
      </c>
      <c r="F20" s="70">
        <v>25000</v>
      </c>
      <c r="G20" s="70">
        <v>0</v>
      </c>
      <c r="H20" s="71" t="s">
        <v>408</v>
      </c>
      <c r="I20" s="117" t="s">
        <v>30</v>
      </c>
      <c r="J20" s="15" t="s">
        <v>524</v>
      </c>
    </row>
    <row r="21" spans="1:11" ht="29.25" customHeight="1" x14ac:dyDescent="0.35">
      <c r="A21" s="156" t="s">
        <v>437</v>
      </c>
      <c r="B21" s="168">
        <v>2</v>
      </c>
      <c r="C21" s="69">
        <v>25512367</v>
      </c>
      <c r="D21" s="73" t="s">
        <v>357</v>
      </c>
      <c r="E21" s="69" t="s">
        <v>307</v>
      </c>
      <c r="F21" s="70">
        <v>7904.34</v>
      </c>
      <c r="G21" s="70">
        <v>7381.16</v>
      </c>
      <c r="H21" s="71" t="s">
        <v>407</v>
      </c>
      <c r="I21" s="117"/>
      <c r="J21" s="1"/>
    </row>
    <row r="22" spans="1:11" ht="29.25" customHeight="1" x14ac:dyDescent="0.35">
      <c r="A22" s="156" t="s">
        <v>169</v>
      </c>
      <c r="B22" s="168">
        <v>3</v>
      </c>
      <c r="C22" s="69">
        <v>30002694</v>
      </c>
      <c r="D22" s="73" t="s">
        <v>305</v>
      </c>
      <c r="E22" s="69" t="s">
        <v>308</v>
      </c>
      <c r="F22" s="70">
        <v>29641.37</v>
      </c>
      <c r="G22" s="70">
        <v>0</v>
      </c>
      <c r="H22" s="71" t="s">
        <v>407</v>
      </c>
      <c r="I22" s="117"/>
      <c r="J22" s="1"/>
      <c r="K22" s="100"/>
    </row>
    <row r="23" spans="1:11" ht="29.25" customHeight="1" x14ac:dyDescent="0.35">
      <c r="A23" s="156" t="s">
        <v>181</v>
      </c>
      <c r="B23" s="168">
        <v>3</v>
      </c>
      <c r="C23" s="69">
        <v>34400082</v>
      </c>
      <c r="D23" s="73" t="s">
        <v>246</v>
      </c>
      <c r="E23" s="69" t="s">
        <v>99</v>
      </c>
      <c r="F23" s="70">
        <v>17771.080000000002</v>
      </c>
      <c r="G23" s="70">
        <v>0</v>
      </c>
      <c r="H23" s="71" t="s">
        <v>483</v>
      </c>
      <c r="I23" s="117"/>
      <c r="J23" s="1"/>
    </row>
    <row r="24" spans="1:11" ht="29.25" customHeight="1" x14ac:dyDescent="0.35">
      <c r="A24" s="156" t="s">
        <v>440</v>
      </c>
      <c r="B24" s="168">
        <v>6</v>
      </c>
      <c r="C24" s="69">
        <v>65403507</v>
      </c>
      <c r="D24" s="73" t="s">
        <v>45</v>
      </c>
      <c r="E24" s="69" t="s">
        <v>309</v>
      </c>
      <c r="F24" s="70">
        <v>1896464.12</v>
      </c>
      <c r="G24" s="70">
        <v>366701.74</v>
      </c>
      <c r="H24" s="71" t="s">
        <v>407</v>
      </c>
      <c r="I24" s="117"/>
      <c r="J24" s="1"/>
    </row>
    <row r="25" spans="1:11" ht="31.5" customHeight="1" x14ac:dyDescent="0.35">
      <c r="A25" s="156" t="s">
        <v>441</v>
      </c>
      <c r="B25" s="168">
        <v>6</v>
      </c>
      <c r="C25" s="69">
        <v>65403508</v>
      </c>
      <c r="D25" s="73" t="s">
        <v>245</v>
      </c>
      <c r="E25" s="69" t="s">
        <v>309</v>
      </c>
      <c r="F25" s="70">
        <v>2712209.41</v>
      </c>
      <c r="G25" s="70">
        <v>516955.79</v>
      </c>
      <c r="H25" s="71" t="s">
        <v>408</v>
      </c>
      <c r="I25" s="117"/>
      <c r="J25" s="1"/>
    </row>
    <row r="26" spans="1:11" ht="29.25" customHeight="1" x14ac:dyDescent="0.35">
      <c r="A26" s="156" t="s">
        <v>442</v>
      </c>
      <c r="B26" s="168">
        <v>6</v>
      </c>
      <c r="C26" s="69">
        <v>65403735</v>
      </c>
      <c r="D26" s="73" t="s">
        <v>46</v>
      </c>
      <c r="E26" s="69" t="s">
        <v>310</v>
      </c>
      <c r="F26" s="70">
        <v>89000</v>
      </c>
      <c r="G26" s="70">
        <v>0</v>
      </c>
      <c r="H26" s="71" t="s">
        <v>408</v>
      </c>
      <c r="I26" s="117"/>
      <c r="J26" s="1"/>
    </row>
    <row r="27" spans="1:11" ht="29.25" customHeight="1" x14ac:dyDescent="0.35">
      <c r="A27" s="156" t="s">
        <v>443</v>
      </c>
      <c r="B27" s="168">
        <v>6</v>
      </c>
      <c r="C27" s="69">
        <v>61004104</v>
      </c>
      <c r="D27" s="73" t="s">
        <v>288</v>
      </c>
      <c r="E27" s="69" t="s">
        <v>311</v>
      </c>
      <c r="F27" s="70">
        <v>207751.54</v>
      </c>
      <c r="G27" s="70">
        <v>41952.61</v>
      </c>
      <c r="H27" s="71" t="s">
        <v>483</v>
      </c>
      <c r="I27" s="117"/>
      <c r="J27" s="1"/>
    </row>
    <row r="28" spans="1:11" ht="29.25" customHeight="1" x14ac:dyDescent="0.35">
      <c r="A28" s="156" t="s">
        <v>444</v>
      </c>
      <c r="B28" s="168">
        <v>2</v>
      </c>
      <c r="C28" s="69">
        <v>29103548</v>
      </c>
      <c r="D28" s="73" t="s">
        <v>47</v>
      </c>
      <c r="E28" s="69" t="s">
        <v>85</v>
      </c>
      <c r="F28" s="70">
        <v>23670.36</v>
      </c>
      <c r="G28" s="70">
        <v>8669.27</v>
      </c>
      <c r="H28" s="71" t="s">
        <v>409</v>
      </c>
      <c r="I28" s="117"/>
      <c r="J28" s="127"/>
    </row>
    <row r="29" spans="1:11" ht="29.25" customHeight="1" x14ac:dyDescent="0.35">
      <c r="A29" s="156" t="s">
        <v>445</v>
      </c>
      <c r="B29" s="170">
        <v>3</v>
      </c>
      <c r="C29" s="69">
        <v>30002382</v>
      </c>
      <c r="D29" s="73" t="s">
        <v>315</v>
      </c>
      <c r="E29" s="69" t="s">
        <v>314</v>
      </c>
      <c r="F29" s="70">
        <v>37812</v>
      </c>
      <c r="G29" s="70">
        <v>0</v>
      </c>
      <c r="H29" s="71" t="s">
        <v>409</v>
      </c>
      <c r="I29" s="117"/>
      <c r="J29" s="127"/>
      <c r="K29" s="100"/>
    </row>
    <row r="30" spans="1:11" ht="29.25" customHeight="1" x14ac:dyDescent="0.35">
      <c r="A30" s="156" t="s">
        <v>446</v>
      </c>
      <c r="B30" s="168">
        <v>3</v>
      </c>
      <c r="C30" s="69">
        <v>31003544</v>
      </c>
      <c r="D30" s="73" t="s">
        <v>316</v>
      </c>
      <c r="E30" s="69" t="s">
        <v>85</v>
      </c>
      <c r="F30" s="80">
        <v>376573.84</v>
      </c>
      <c r="G30" s="70">
        <v>5334.79</v>
      </c>
      <c r="H30" s="71" t="s">
        <v>409</v>
      </c>
      <c r="I30" s="117"/>
      <c r="J30" s="127"/>
    </row>
    <row r="31" spans="1:11" ht="29.25" customHeight="1" x14ac:dyDescent="0.35">
      <c r="A31" s="156" t="s">
        <v>447</v>
      </c>
      <c r="B31" s="168">
        <v>3</v>
      </c>
      <c r="C31" s="69">
        <v>31003987</v>
      </c>
      <c r="D31" s="73" t="s">
        <v>48</v>
      </c>
      <c r="E31" s="69" t="s">
        <v>317</v>
      </c>
      <c r="F31" s="70">
        <v>1583555.79</v>
      </c>
      <c r="G31" s="70">
        <v>687527.09</v>
      </c>
      <c r="H31" s="71" t="s">
        <v>409</v>
      </c>
      <c r="I31" s="117"/>
      <c r="J31" s="127"/>
    </row>
    <row r="32" spans="1:11" ht="29.25" customHeight="1" x14ac:dyDescent="0.35">
      <c r="A32" s="156" t="s">
        <v>448</v>
      </c>
      <c r="B32" s="168">
        <v>3</v>
      </c>
      <c r="C32" s="69">
        <v>31003988</v>
      </c>
      <c r="D32" s="73" t="s">
        <v>49</v>
      </c>
      <c r="E32" s="69" t="s">
        <v>317</v>
      </c>
      <c r="F32" s="70">
        <v>789411.33</v>
      </c>
      <c r="G32" s="70">
        <v>342736.1</v>
      </c>
      <c r="H32" s="71" t="s">
        <v>409</v>
      </c>
      <c r="I32" s="117"/>
      <c r="J32" s="127"/>
    </row>
    <row r="33" spans="1:10" ht="29.25" customHeight="1" x14ac:dyDescent="0.35">
      <c r="A33" s="156" t="s">
        <v>449</v>
      </c>
      <c r="B33" s="170">
        <v>3</v>
      </c>
      <c r="C33" s="69">
        <v>34304001</v>
      </c>
      <c r="D33" s="73" t="s">
        <v>247</v>
      </c>
      <c r="E33" s="69" t="s">
        <v>312</v>
      </c>
      <c r="F33" s="70">
        <v>4247.1499999999996</v>
      </c>
      <c r="G33" s="70">
        <v>0</v>
      </c>
      <c r="H33" s="71" t="s">
        <v>410</v>
      </c>
      <c r="I33" s="117"/>
      <c r="J33" s="127"/>
    </row>
    <row r="34" spans="1:10" ht="29.25" customHeight="1" x14ac:dyDescent="0.35">
      <c r="A34" s="156" t="s">
        <v>450</v>
      </c>
      <c r="B34" s="170">
        <v>3</v>
      </c>
      <c r="C34" s="69">
        <v>34503985</v>
      </c>
      <c r="D34" s="73" t="s">
        <v>51</v>
      </c>
      <c r="E34" s="69" t="s">
        <v>317</v>
      </c>
      <c r="F34" s="70">
        <v>1642762.51</v>
      </c>
      <c r="G34" s="70">
        <v>713232.71</v>
      </c>
      <c r="H34" s="71" t="s">
        <v>409</v>
      </c>
      <c r="I34" s="71"/>
      <c r="J34" s="127"/>
    </row>
    <row r="35" spans="1:10" ht="29.25" customHeight="1" x14ac:dyDescent="0.35">
      <c r="A35" s="156" t="s">
        <v>451</v>
      </c>
      <c r="B35" s="170">
        <v>3</v>
      </c>
      <c r="C35" s="69">
        <v>34803116</v>
      </c>
      <c r="D35" s="73" t="s">
        <v>248</v>
      </c>
      <c r="E35" s="69" t="s">
        <v>313</v>
      </c>
      <c r="F35" s="70">
        <v>4890</v>
      </c>
      <c r="G35" s="70">
        <v>0</v>
      </c>
      <c r="H35" s="71" t="s">
        <v>410</v>
      </c>
      <c r="I35" s="71" t="s">
        <v>50</v>
      </c>
      <c r="J35" s="127"/>
    </row>
    <row r="36" spans="1:10" ht="29.25" customHeight="1" x14ac:dyDescent="0.35">
      <c r="A36" s="156" t="s">
        <v>452</v>
      </c>
      <c r="B36" s="193">
        <v>3</v>
      </c>
      <c r="C36" s="69">
        <v>34303383</v>
      </c>
      <c r="D36" s="73" t="s">
        <v>272</v>
      </c>
      <c r="E36" s="69">
        <v>2016</v>
      </c>
      <c r="F36" s="70">
        <v>11299.99</v>
      </c>
      <c r="G36" s="70">
        <v>2467.1799999999998</v>
      </c>
      <c r="H36" s="71" t="s">
        <v>411</v>
      </c>
      <c r="I36" s="71"/>
      <c r="J36" s="127"/>
    </row>
    <row r="37" spans="1:10" ht="29.25" customHeight="1" x14ac:dyDescent="0.35">
      <c r="A37" s="156" t="s">
        <v>453</v>
      </c>
      <c r="B37" s="170">
        <v>4</v>
      </c>
      <c r="C37" s="69">
        <v>44503157</v>
      </c>
      <c r="D37" s="73" t="s">
        <v>52</v>
      </c>
      <c r="E37" s="69" t="s">
        <v>94</v>
      </c>
      <c r="F37" s="70">
        <v>463542.33</v>
      </c>
      <c r="G37" s="70">
        <v>0</v>
      </c>
      <c r="H37" s="71" t="s">
        <v>412</v>
      </c>
      <c r="I37" s="71" t="s">
        <v>53</v>
      </c>
      <c r="J37" s="127"/>
    </row>
    <row r="38" spans="1:10" ht="29.25" customHeight="1" x14ac:dyDescent="0.35">
      <c r="A38" s="156" t="s">
        <v>454</v>
      </c>
      <c r="B38" s="170">
        <v>4</v>
      </c>
      <c r="C38" s="69">
        <v>44503158</v>
      </c>
      <c r="D38" s="73" t="s">
        <v>52</v>
      </c>
      <c r="E38" s="69" t="s">
        <v>94</v>
      </c>
      <c r="F38" s="70">
        <v>463542.32</v>
      </c>
      <c r="G38" s="70">
        <v>0</v>
      </c>
      <c r="H38" s="71" t="s">
        <v>412</v>
      </c>
      <c r="I38" s="71" t="s">
        <v>53</v>
      </c>
      <c r="J38" s="127"/>
    </row>
    <row r="39" spans="1:10" ht="29.25" customHeight="1" x14ac:dyDescent="0.35">
      <c r="A39" s="156" t="s">
        <v>455</v>
      </c>
      <c r="B39" s="168">
        <v>4</v>
      </c>
      <c r="C39" s="69">
        <v>47703539</v>
      </c>
      <c r="D39" s="73" t="s">
        <v>54</v>
      </c>
      <c r="E39" s="69" t="s">
        <v>85</v>
      </c>
      <c r="F39" s="70">
        <v>7191797.6500000004</v>
      </c>
      <c r="G39" s="70">
        <v>2993965.06</v>
      </c>
      <c r="H39" s="71" t="s">
        <v>412</v>
      </c>
      <c r="I39" s="127" t="s">
        <v>55</v>
      </c>
      <c r="J39" s="127"/>
    </row>
    <row r="40" spans="1:10" ht="29.25" customHeight="1" x14ac:dyDescent="0.35">
      <c r="A40" s="156" t="s">
        <v>456</v>
      </c>
      <c r="B40" s="170">
        <v>5</v>
      </c>
      <c r="C40" s="69">
        <v>58203732</v>
      </c>
      <c r="D40" s="73" t="s">
        <v>56</v>
      </c>
      <c r="E40" s="69" t="s">
        <v>318</v>
      </c>
      <c r="F40" s="70">
        <v>55000</v>
      </c>
      <c r="G40" s="70">
        <v>0</v>
      </c>
      <c r="H40" s="71" t="s">
        <v>413</v>
      </c>
      <c r="I40" s="117"/>
      <c r="J40" s="127"/>
    </row>
    <row r="41" spans="1:10" ht="29.25" customHeight="1" x14ac:dyDescent="0.35">
      <c r="A41" s="156" t="s">
        <v>457</v>
      </c>
      <c r="B41" s="168">
        <v>6</v>
      </c>
      <c r="C41" s="69">
        <v>61003560</v>
      </c>
      <c r="D41" s="73" t="s">
        <v>57</v>
      </c>
      <c r="E41" s="69" t="s">
        <v>85</v>
      </c>
      <c r="F41" s="70">
        <v>69935.14</v>
      </c>
      <c r="G41" s="70">
        <v>0</v>
      </c>
      <c r="H41" s="71" t="s">
        <v>412</v>
      </c>
      <c r="I41" s="127" t="s">
        <v>58</v>
      </c>
      <c r="J41" s="127"/>
    </row>
    <row r="42" spans="1:10" ht="30" customHeight="1" x14ac:dyDescent="0.35">
      <c r="A42" s="156" t="s">
        <v>458</v>
      </c>
      <c r="B42" s="168">
        <v>6</v>
      </c>
      <c r="C42" s="69">
        <v>61003865</v>
      </c>
      <c r="D42" s="73" t="s">
        <v>59</v>
      </c>
      <c r="E42" s="69" t="s">
        <v>88</v>
      </c>
      <c r="F42" s="70">
        <v>713473.58</v>
      </c>
      <c r="G42" s="70">
        <v>0</v>
      </c>
      <c r="H42" s="71" t="s">
        <v>412</v>
      </c>
      <c r="I42" s="117"/>
      <c r="J42" s="128"/>
    </row>
    <row r="43" spans="1:10" ht="29.25" customHeight="1" x14ac:dyDescent="0.35">
      <c r="A43" s="156" t="s">
        <v>459</v>
      </c>
      <c r="B43" s="168">
        <v>6</v>
      </c>
      <c r="C43" s="69">
        <v>65503546</v>
      </c>
      <c r="D43" s="73" t="s">
        <v>60</v>
      </c>
      <c r="E43" s="69" t="s">
        <v>85</v>
      </c>
      <c r="F43" s="70">
        <v>3287145.09</v>
      </c>
      <c r="G43" s="70">
        <v>380293.15</v>
      </c>
      <c r="H43" s="71" t="s">
        <v>412</v>
      </c>
      <c r="I43" s="117"/>
      <c r="J43" s="127"/>
    </row>
    <row r="44" spans="1:10" ht="29.25" customHeight="1" x14ac:dyDescent="0.35">
      <c r="A44" s="156" t="s">
        <v>460</v>
      </c>
      <c r="B44" s="168">
        <v>6</v>
      </c>
      <c r="C44" s="69">
        <v>65503986</v>
      </c>
      <c r="D44" s="73" t="s">
        <v>526</v>
      </c>
      <c r="E44" s="69" t="s">
        <v>317</v>
      </c>
      <c r="F44" s="80" t="s">
        <v>527</v>
      </c>
      <c r="G44" s="80" t="s">
        <v>528</v>
      </c>
      <c r="H44" s="71" t="s">
        <v>412</v>
      </c>
      <c r="I44" s="117"/>
      <c r="J44" s="127"/>
    </row>
    <row r="45" spans="1:10" ht="29.25" customHeight="1" x14ac:dyDescent="0.35">
      <c r="A45" s="156" t="s">
        <v>461</v>
      </c>
      <c r="B45" s="168">
        <v>6</v>
      </c>
      <c r="C45" s="69">
        <v>65803882</v>
      </c>
      <c r="D45" s="73" t="s">
        <v>61</v>
      </c>
      <c r="E45" s="69" t="s">
        <v>92</v>
      </c>
      <c r="F45" s="70">
        <v>1382753.38</v>
      </c>
      <c r="G45" s="70">
        <v>9061.7000000000007</v>
      </c>
      <c r="H45" s="71" t="s">
        <v>412</v>
      </c>
      <c r="I45" s="127"/>
      <c r="J45" s="127"/>
    </row>
    <row r="46" spans="1:10" ht="29.25" customHeight="1" x14ac:dyDescent="0.35">
      <c r="A46" s="156" t="s">
        <v>464</v>
      </c>
      <c r="B46" s="168">
        <v>6</v>
      </c>
      <c r="C46" s="69">
        <v>65803883</v>
      </c>
      <c r="D46" s="73" t="s">
        <v>62</v>
      </c>
      <c r="E46" s="69" t="s">
        <v>92</v>
      </c>
      <c r="F46" s="70">
        <v>1325112.82</v>
      </c>
      <c r="G46" s="70">
        <v>10502.66</v>
      </c>
      <c r="H46" s="71" t="s">
        <v>412</v>
      </c>
      <c r="I46" s="117"/>
      <c r="J46" s="127"/>
    </row>
    <row r="47" spans="1:10" ht="29.25" customHeight="1" x14ac:dyDescent="0.35">
      <c r="A47" s="156" t="s">
        <v>465</v>
      </c>
      <c r="B47" s="168">
        <v>6</v>
      </c>
      <c r="C47" s="69">
        <v>66403547</v>
      </c>
      <c r="D47" s="73" t="s">
        <v>63</v>
      </c>
      <c r="E47" s="69" t="s">
        <v>85</v>
      </c>
      <c r="F47" s="70">
        <v>1449382.4</v>
      </c>
      <c r="G47" s="70">
        <v>292650.46000000002</v>
      </c>
      <c r="H47" s="71" t="s">
        <v>414</v>
      </c>
      <c r="I47" s="117"/>
      <c r="J47" s="127"/>
    </row>
    <row r="48" spans="1:10" ht="29.25" customHeight="1" x14ac:dyDescent="0.35">
      <c r="A48" s="156" t="s">
        <v>466</v>
      </c>
      <c r="B48" s="170">
        <v>8</v>
      </c>
      <c r="C48" s="69">
        <v>80804079</v>
      </c>
      <c r="D48" s="73" t="s">
        <v>289</v>
      </c>
      <c r="E48" s="69" t="s">
        <v>319</v>
      </c>
      <c r="F48" s="70">
        <v>24100</v>
      </c>
      <c r="G48" s="70">
        <v>0</v>
      </c>
      <c r="H48" s="71" t="s">
        <v>415</v>
      </c>
      <c r="I48" s="117"/>
      <c r="J48" s="127"/>
    </row>
    <row r="49" spans="1:10" ht="45.75" customHeight="1" x14ac:dyDescent="0.35">
      <c r="A49" s="156" t="s">
        <v>467</v>
      </c>
      <c r="B49" s="193">
        <v>8</v>
      </c>
      <c r="C49" s="69">
        <v>80104076</v>
      </c>
      <c r="D49" s="73" t="s">
        <v>243</v>
      </c>
      <c r="E49" s="69" t="s">
        <v>320</v>
      </c>
      <c r="F49" s="70">
        <v>29338.57</v>
      </c>
      <c r="G49" s="70">
        <v>0</v>
      </c>
      <c r="H49" s="127" t="s">
        <v>416</v>
      </c>
      <c r="I49" s="117"/>
      <c r="J49" s="127"/>
    </row>
    <row r="50" spans="1:10" ht="45.75" customHeight="1" x14ac:dyDescent="0.35">
      <c r="A50" s="156" t="s">
        <v>468</v>
      </c>
      <c r="B50" s="193">
        <v>8</v>
      </c>
      <c r="C50" s="69">
        <v>80104105</v>
      </c>
      <c r="D50" s="73" t="s">
        <v>284</v>
      </c>
      <c r="E50" s="69" t="s">
        <v>321</v>
      </c>
      <c r="F50" s="70">
        <v>4554</v>
      </c>
      <c r="G50" s="70">
        <v>0</v>
      </c>
      <c r="H50" s="127" t="s">
        <v>416</v>
      </c>
      <c r="I50" s="117"/>
      <c r="J50" s="127"/>
    </row>
    <row r="51" spans="1:10" ht="42.75" customHeight="1" x14ac:dyDescent="0.35">
      <c r="A51" s="156" t="s">
        <v>529</v>
      </c>
      <c r="B51" s="193">
        <v>8</v>
      </c>
      <c r="C51" s="69">
        <v>80104112</v>
      </c>
      <c r="D51" s="73" t="s">
        <v>482</v>
      </c>
      <c r="E51" s="69" t="s">
        <v>322</v>
      </c>
      <c r="F51" s="70">
        <v>6201</v>
      </c>
      <c r="G51" s="70">
        <v>1550.22</v>
      </c>
      <c r="H51" s="71" t="s">
        <v>417</v>
      </c>
      <c r="I51" s="117"/>
      <c r="J51" s="127"/>
    </row>
    <row r="52" spans="1:10" ht="42" customHeight="1" x14ac:dyDescent="0.35">
      <c r="A52" s="156" t="s">
        <v>469</v>
      </c>
      <c r="B52" s="193">
        <v>8</v>
      </c>
      <c r="C52" s="69">
        <v>80104020</v>
      </c>
      <c r="D52" s="73" t="s">
        <v>323</v>
      </c>
      <c r="E52" s="69" t="s">
        <v>324</v>
      </c>
      <c r="F52" s="70">
        <v>3682.2</v>
      </c>
      <c r="G52" s="70">
        <v>0</v>
      </c>
      <c r="H52" s="71" t="s">
        <v>416</v>
      </c>
      <c r="I52" s="117"/>
      <c r="J52" s="127"/>
    </row>
    <row r="53" spans="1:10" ht="42" customHeight="1" x14ac:dyDescent="0.35">
      <c r="A53" s="156" t="s">
        <v>470</v>
      </c>
      <c r="B53" s="193">
        <v>8</v>
      </c>
      <c r="C53" s="69">
        <v>80104187</v>
      </c>
      <c r="D53" s="73" t="s">
        <v>376</v>
      </c>
      <c r="E53" s="69" t="s">
        <v>377</v>
      </c>
      <c r="F53" s="70">
        <v>7465.23</v>
      </c>
      <c r="G53" s="70">
        <v>4199.1499999999996</v>
      </c>
      <c r="H53" s="71" t="s">
        <v>416</v>
      </c>
      <c r="I53" s="117"/>
      <c r="J53" s="127"/>
    </row>
    <row r="54" spans="1:10" ht="42" customHeight="1" x14ac:dyDescent="0.35">
      <c r="A54" s="156" t="s">
        <v>530</v>
      </c>
      <c r="B54" s="170">
        <v>5</v>
      </c>
      <c r="C54" s="69">
        <v>58204197</v>
      </c>
      <c r="D54" s="73" t="s">
        <v>397</v>
      </c>
      <c r="E54" s="69" t="s">
        <v>398</v>
      </c>
      <c r="F54" s="70">
        <v>52518</v>
      </c>
      <c r="G54" s="70">
        <v>39913.68</v>
      </c>
      <c r="H54" s="71" t="s">
        <v>418</v>
      </c>
      <c r="I54" s="117"/>
      <c r="J54" s="127"/>
    </row>
    <row r="55" spans="1:10" ht="42" customHeight="1" x14ac:dyDescent="0.35">
      <c r="A55" s="156" t="s">
        <v>531</v>
      </c>
      <c r="B55" s="170">
        <v>5</v>
      </c>
      <c r="C55" s="69">
        <v>58204229</v>
      </c>
      <c r="D55" s="73" t="s">
        <v>507</v>
      </c>
      <c r="E55" s="69" t="s">
        <v>508</v>
      </c>
      <c r="F55" s="70">
        <v>34000</v>
      </c>
      <c r="G55" s="70">
        <v>31960</v>
      </c>
      <c r="H55" s="71" t="s">
        <v>418</v>
      </c>
      <c r="I55" s="117"/>
      <c r="J55" s="127"/>
    </row>
    <row r="56" spans="1:10" ht="42" customHeight="1" x14ac:dyDescent="0.35">
      <c r="A56" s="156" t="s">
        <v>471</v>
      </c>
      <c r="B56" s="170">
        <v>4</v>
      </c>
      <c r="C56" s="69">
        <v>44904232</v>
      </c>
      <c r="D56" s="73" t="s">
        <v>502</v>
      </c>
      <c r="E56" s="69" t="s">
        <v>509</v>
      </c>
      <c r="F56" s="70">
        <v>9360</v>
      </c>
      <c r="G56" s="70">
        <v>0</v>
      </c>
      <c r="H56" s="71" t="s">
        <v>418</v>
      </c>
      <c r="I56" s="117"/>
      <c r="J56" s="127"/>
    </row>
    <row r="57" spans="1:10" ht="42" customHeight="1" x14ac:dyDescent="0.35">
      <c r="A57" s="156" t="s">
        <v>472</v>
      </c>
      <c r="B57" s="170">
        <v>4</v>
      </c>
      <c r="C57" s="69">
        <v>488004207</v>
      </c>
      <c r="D57" s="73" t="s">
        <v>399</v>
      </c>
      <c r="E57" s="69" t="s">
        <v>401</v>
      </c>
      <c r="F57" s="70">
        <v>14550</v>
      </c>
      <c r="G57" s="70">
        <v>12090.75</v>
      </c>
      <c r="H57" s="71" t="s">
        <v>411</v>
      </c>
      <c r="I57" s="117" t="s">
        <v>400</v>
      </c>
      <c r="J57" s="127"/>
    </row>
    <row r="58" spans="1:10" ht="42" customHeight="1" x14ac:dyDescent="0.35">
      <c r="A58" s="156" t="s">
        <v>473</v>
      </c>
      <c r="B58" s="170">
        <v>4</v>
      </c>
      <c r="C58" s="69">
        <v>488004208</v>
      </c>
      <c r="D58" s="73" t="s">
        <v>402</v>
      </c>
      <c r="E58" s="69" t="s">
        <v>401</v>
      </c>
      <c r="F58" s="70">
        <v>73950</v>
      </c>
      <c r="G58" s="70">
        <v>59016.75</v>
      </c>
      <c r="H58" s="71" t="s">
        <v>411</v>
      </c>
      <c r="I58" s="117" t="s">
        <v>400</v>
      </c>
      <c r="J58" s="127"/>
    </row>
    <row r="59" spans="1:10" ht="49.5" customHeight="1" x14ac:dyDescent="0.35">
      <c r="D59" s="52"/>
      <c r="E59" s="53"/>
      <c r="F59" s="129">
        <f>SUM(F5:F58)</f>
        <v>26667996.169999998</v>
      </c>
      <c r="G59" s="129">
        <f>SUM(G5:G58)</f>
        <v>6620160.5500000007</v>
      </c>
    </row>
    <row r="60" spans="1:10" ht="29.25" customHeight="1" x14ac:dyDescent="0.35">
      <c r="F60" s="112"/>
    </row>
    <row r="61" spans="1:10" ht="156" customHeight="1" x14ac:dyDescent="0.35">
      <c r="C61" s="236" t="s">
        <v>474</v>
      </c>
      <c r="D61" s="236"/>
      <c r="E61" s="236"/>
      <c r="F61" s="236"/>
      <c r="G61" s="236"/>
      <c r="H61" s="236"/>
      <c r="I61" s="236"/>
      <c r="J61" s="236"/>
    </row>
  </sheetData>
  <autoFilter ref="C3:H59" xr:uid="{00000000-0001-0000-0100-000000000000}"/>
  <mergeCells count="13">
    <mergeCell ref="A1:J1"/>
    <mergeCell ref="B3:B4"/>
    <mergeCell ref="A3:A4"/>
    <mergeCell ref="A2:J2"/>
    <mergeCell ref="C61:J61"/>
    <mergeCell ref="C3:C4"/>
    <mergeCell ref="D3:D4"/>
    <mergeCell ref="E3:E4"/>
    <mergeCell ref="F3:F4"/>
    <mergeCell ref="H3:H4"/>
    <mergeCell ref="I3:I4"/>
    <mergeCell ref="J3:J4"/>
    <mergeCell ref="G3:G4"/>
  </mergeCells>
  <phoneticPr fontId="17" type="noConversion"/>
  <pageMargins left="0.7" right="0.7" top="0.75" bottom="0.75" header="0.3" footer="0.3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M31"/>
  <sheetViews>
    <sheetView topLeftCell="D22" zoomScaleNormal="100" workbookViewId="0">
      <selection activeCell="I33" sqref="I33"/>
    </sheetView>
  </sheetViews>
  <sheetFormatPr defaultColWidth="9.1796875" defaultRowHeight="13" x14ac:dyDescent="0.3"/>
  <cols>
    <col min="1" max="1" width="5.1796875" style="2" customWidth="1"/>
    <col min="2" max="2" width="9" style="171" customWidth="1"/>
    <col min="3" max="3" width="14.26953125" style="2" bestFit="1" customWidth="1"/>
    <col min="4" max="4" width="25.81640625" style="2" customWidth="1"/>
    <col min="5" max="5" width="10.26953125" style="2" customWidth="1"/>
    <col min="6" max="6" width="14.26953125" style="42" customWidth="1"/>
    <col min="7" max="7" width="28.7265625" style="2" customWidth="1"/>
    <col min="8" max="8" width="13.1796875" style="2" customWidth="1"/>
    <col min="9" max="9" width="15.54296875" style="2" customWidth="1"/>
    <col min="10" max="10" width="15.453125" style="2" customWidth="1"/>
    <col min="11" max="11" width="19" style="2" customWidth="1"/>
    <col min="12" max="12" width="16.1796875" style="2" customWidth="1"/>
    <col min="13" max="16384" width="9.1796875" style="2"/>
  </cols>
  <sheetData>
    <row r="1" spans="1:13" ht="15" x14ac:dyDescent="0.3">
      <c r="C1" s="149" t="s">
        <v>372</v>
      </c>
    </row>
    <row r="2" spans="1:13" ht="39.75" customHeight="1" x14ac:dyDescent="0.3">
      <c r="C2" s="240" t="s">
        <v>510</v>
      </c>
      <c r="D2" s="240"/>
      <c r="E2" s="240"/>
      <c r="F2" s="240"/>
      <c r="G2" s="240"/>
    </row>
    <row r="3" spans="1:13" ht="15" x14ac:dyDescent="0.3">
      <c r="C3" s="65" t="s">
        <v>244</v>
      </c>
    </row>
    <row r="4" spans="1:13" ht="15" x14ac:dyDescent="0.3">
      <c r="C4" s="65"/>
      <c r="I4" s="303"/>
    </row>
    <row r="5" spans="1:13" customFormat="1" ht="39.5" x14ac:dyDescent="0.35">
      <c r="A5" s="49" t="s">
        <v>462</v>
      </c>
      <c r="B5" s="163" t="s">
        <v>463</v>
      </c>
      <c r="C5" s="103" t="s">
        <v>0</v>
      </c>
      <c r="D5" s="103" t="s">
        <v>1</v>
      </c>
      <c r="E5" s="103" t="s">
        <v>24</v>
      </c>
      <c r="F5" s="11" t="s">
        <v>7</v>
      </c>
      <c r="G5" s="103" t="s">
        <v>25</v>
      </c>
      <c r="H5" s="163" t="s">
        <v>484</v>
      </c>
      <c r="I5" s="165" t="s">
        <v>369</v>
      </c>
      <c r="J5" s="104" t="s">
        <v>368</v>
      </c>
      <c r="K5" s="196" t="s">
        <v>485</v>
      </c>
    </row>
    <row r="6" spans="1:13" customFormat="1" ht="14.5" x14ac:dyDescent="0.35">
      <c r="A6" s="161" t="s">
        <v>127</v>
      </c>
      <c r="B6" s="195">
        <v>1</v>
      </c>
      <c r="C6" s="69">
        <v>10000008</v>
      </c>
      <c r="D6" s="71" t="s">
        <v>64</v>
      </c>
      <c r="E6" s="69">
        <v>1995</v>
      </c>
      <c r="F6" s="79">
        <v>20707.61</v>
      </c>
      <c r="G6" s="71" t="s">
        <v>419</v>
      </c>
      <c r="H6" s="101" t="s">
        <v>281</v>
      </c>
      <c r="I6" s="121">
        <v>167306.5</v>
      </c>
      <c r="J6" s="121"/>
      <c r="K6" s="174"/>
    </row>
    <row r="7" spans="1:13" customFormat="1" ht="14.5" x14ac:dyDescent="0.35">
      <c r="A7" s="161" t="s">
        <v>132</v>
      </c>
      <c r="B7" s="195">
        <v>1</v>
      </c>
      <c r="C7" s="69">
        <v>10000013</v>
      </c>
      <c r="D7" s="71" t="s">
        <v>65</v>
      </c>
      <c r="E7" s="69">
        <v>1995</v>
      </c>
      <c r="F7" s="79">
        <v>235296.68</v>
      </c>
      <c r="G7" s="71" t="s">
        <v>419</v>
      </c>
      <c r="H7" s="101" t="s">
        <v>281</v>
      </c>
      <c r="I7" s="121">
        <v>4135628</v>
      </c>
      <c r="J7" s="121"/>
      <c r="K7" s="174"/>
    </row>
    <row r="8" spans="1:13" customFormat="1" ht="14.5" x14ac:dyDescent="0.35">
      <c r="A8" s="161" t="s">
        <v>134</v>
      </c>
      <c r="B8" s="195">
        <v>1</v>
      </c>
      <c r="C8" s="69">
        <v>10400005</v>
      </c>
      <c r="D8" s="71" t="s">
        <v>66</v>
      </c>
      <c r="E8" s="69">
        <v>1995</v>
      </c>
      <c r="F8" s="79">
        <v>316196.02</v>
      </c>
      <c r="G8" s="71" t="s">
        <v>420</v>
      </c>
      <c r="H8" s="101" t="s">
        <v>281</v>
      </c>
      <c r="I8" s="121">
        <v>1768970</v>
      </c>
      <c r="J8" s="121"/>
      <c r="K8" s="174"/>
    </row>
    <row r="9" spans="1:13" customFormat="1" ht="39" x14ac:dyDescent="0.35">
      <c r="A9" s="161" t="s">
        <v>136</v>
      </c>
      <c r="B9" s="195">
        <v>1</v>
      </c>
      <c r="C9" s="69">
        <v>10503170</v>
      </c>
      <c r="D9" s="71" t="s">
        <v>67</v>
      </c>
      <c r="E9" s="69">
        <v>2001</v>
      </c>
      <c r="F9" s="79">
        <v>3327758.96</v>
      </c>
      <c r="G9" s="71" t="s">
        <v>421</v>
      </c>
      <c r="H9" s="101" t="s">
        <v>281</v>
      </c>
      <c r="I9" s="121"/>
      <c r="J9" s="121">
        <v>3307460</v>
      </c>
      <c r="K9" s="175"/>
      <c r="M9" s="2"/>
    </row>
    <row r="10" spans="1:13" customFormat="1" ht="14.5" x14ac:dyDescent="0.35">
      <c r="A10" s="161" t="s">
        <v>138</v>
      </c>
      <c r="B10" s="210">
        <v>1</v>
      </c>
      <c r="C10" s="69">
        <v>10000105</v>
      </c>
      <c r="D10" s="71" t="s">
        <v>68</v>
      </c>
      <c r="E10" s="69">
        <v>1995</v>
      </c>
      <c r="F10" s="79">
        <v>16009.57</v>
      </c>
      <c r="G10" s="71" t="s">
        <v>481</v>
      </c>
      <c r="H10" s="101" t="s">
        <v>281</v>
      </c>
      <c r="I10" s="121">
        <v>93621.5</v>
      </c>
      <c r="J10" s="121"/>
      <c r="K10" s="174"/>
    </row>
    <row r="11" spans="1:13" customFormat="1" ht="14.5" x14ac:dyDescent="0.35">
      <c r="A11" s="161" t="s">
        <v>140</v>
      </c>
      <c r="B11" s="195">
        <v>1</v>
      </c>
      <c r="C11" s="69">
        <v>10400009</v>
      </c>
      <c r="D11" s="71" t="s">
        <v>69</v>
      </c>
      <c r="E11" s="69">
        <v>1995</v>
      </c>
      <c r="F11" s="79">
        <v>11996.66</v>
      </c>
      <c r="G11" s="71" t="s">
        <v>422</v>
      </c>
      <c r="H11" s="101" t="s">
        <v>281</v>
      </c>
      <c r="I11" s="121">
        <v>3704155</v>
      </c>
      <c r="J11" s="121"/>
      <c r="K11" s="174"/>
    </row>
    <row r="12" spans="1:13" customFormat="1" ht="26" x14ac:dyDescent="0.35">
      <c r="A12" s="161" t="s">
        <v>142</v>
      </c>
      <c r="B12" s="210">
        <v>1</v>
      </c>
      <c r="C12" s="69">
        <v>10400011</v>
      </c>
      <c r="D12" s="71" t="s">
        <v>70</v>
      </c>
      <c r="E12" s="69">
        <v>1995</v>
      </c>
      <c r="F12" s="79">
        <v>12003.61</v>
      </c>
      <c r="G12" s="71" t="s">
        <v>481</v>
      </c>
      <c r="H12" s="101" t="s">
        <v>281</v>
      </c>
      <c r="I12" s="121">
        <v>337851.5</v>
      </c>
      <c r="J12" s="121"/>
      <c r="K12" s="174"/>
    </row>
    <row r="13" spans="1:13" customFormat="1" ht="14.5" x14ac:dyDescent="0.35">
      <c r="A13" s="161" t="s">
        <v>144</v>
      </c>
      <c r="B13" s="195">
        <v>1</v>
      </c>
      <c r="C13" s="69">
        <v>10400021</v>
      </c>
      <c r="D13" s="71" t="s">
        <v>71</v>
      </c>
      <c r="E13" s="69">
        <v>1995</v>
      </c>
      <c r="F13" s="79">
        <v>46515.74</v>
      </c>
      <c r="G13" s="71" t="s">
        <v>422</v>
      </c>
      <c r="H13" s="101" t="s">
        <v>281</v>
      </c>
      <c r="I13" s="121">
        <v>504742</v>
      </c>
      <c r="J13" s="121"/>
      <c r="K13" s="174"/>
    </row>
    <row r="14" spans="1:13" customFormat="1" ht="14.5" x14ac:dyDescent="0.35">
      <c r="A14" s="161" t="s">
        <v>146</v>
      </c>
      <c r="B14" s="210">
        <v>1</v>
      </c>
      <c r="C14" s="69">
        <v>19500025</v>
      </c>
      <c r="D14" s="71" t="s">
        <v>72</v>
      </c>
      <c r="E14" s="69">
        <v>1995</v>
      </c>
      <c r="F14" s="79">
        <v>40052.82</v>
      </c>
      <c r="G14" s="71" t="s">
        <v>478</v>
      </c>
      <c r="H14" s="101" t="s">
        <v>281</v>
      </c>
      <c r="I14" s="121">
        <v>430984.54</v>
      </c>
      <c r="J14" s="121"/>
      <c r="K14" s="174"/>
    </row>
    <row r="15" spans="1:13" customFormat="1" ht="14.5" x14ac:dyDescent="0.35">
      <c r="A15" s="161" t="s">
        <v>148</v>
      </c>
      <c r="B15" s="195">
        <v>1</v>
      </c>
      <c r="C15" s="69">
        <v>19700026</v>
      </c>
      <c r="D15" s="71" t="s">
        <v>73</v>
      </c>
      <c r="E15" s="69">
        <v>1995</v>
      </c>
      <c r="F15" s="79">
        <v>55443.63</v>
      </c>
      <c r="G15" s="71" t="s">
        <v>408</v>
      </c>
      <c r="H15" s="101" t="s">
        <v>281</v>
      </c>
      <c r="I15" s="304">
        <v>364716.79999999999</v>
      </c>
      <c r="J15" s="121"/>
      <c r="K15" s="174"/>
    </row>
    <row r="16" spans="1:13" customFormat="1" ht="14.5" x14ac:dyDescent="0.35">
      <c r="A16" s="161" t="s">
        <v>151</v>
      </c>
      <c r="B16" s="172"/>
      <c r="C16" s="120" t="s">
        <v>74</v>
      </c>
      <c r="D16" s="71" t="s">
        <v>75</v>
      </c>
      <c r="E16" s="69">
        <v>1995</v>
      </c>
      <c r="F16" s="79">
        <v>60000</v>
      </c>
      <c r="G16" s="71" t="s">
        <v>423</v>
      </c>
      <c r="H16" s="101" t="s">
        <v>281</v>
      </c>
      <c r="I16" s="304"/>
      <c r="J16" s="122">
        <v>60000</v>
      </c>
      <c r="K16" s="173"/>
    </row>
    <row r="17" spans="1:11" customFormat="1" ht="26" x14ac:dyDescent="0.35">
      <c r="A17" s="161" t="s">
        <v>157</v>
      </c>
      <c r="B17" s="172">
        <v>1</v>
      </c>
      <c r="C17" s="69">
        <v>10103103</v>
      </c>
      <c r="D17" s="71" t="s">
        <v>76</v>
      </c>
      <c r="E17" s="69">
        <v>2001</v>
      </c>
      <c r="F17" s="79">
        <v>253143.71</v>
      </c>
      <c r="G17" s="71" t="s">
        <v>409</v>
      </c>
      <c r="H17" s="101" t="s">
        <v>281</v>
      </c>
      <c r="I17" s="304">
        <v>506692.76</v>
      </c>
      <c r="J17" s="121"/>
      <c r="K17" s="173"/>
    </row>
    <row r="18" spans="1:11" customFormat="1" ht="14.5" x14ac:dyDescent="0.35">
      <c r="A18" s="161" t="s">
        <v>159</v>
      </c>
      <c r="B18" s="172">
        <v>1</v>
      </c>
      <c r="C18" s="69">
        <v>10103538</v>
      </c>
      <c r="D18" s="71" t="s">
        <v>77</v>
      </c>
      <c r="E18" s="69">
        <v>2008</v>
      </c>
      <c r="F18" s="79">
        <v>1327324.6000000001</v>
      </c>
      <c r="G18" s="71" t="s">
        <v>409</v>
      </c>
      <c r="H18" s="101" t="s">
        <v>281</v>
      </c>
      <c r="I18" s="304">
        <v>2515988.7800000003</v>
      </c>
      <c r="J18" s="121"/>
      <c r="K18" s="173"/>
    </row>
    <row r="19" spans="1:11" customFormat="1" ht="14.5" x14ac:dyDescent="0.35">
      <c r="A19" s="161" t="s">
        <v>161</v>
      </c>
      <c r="B19" s="195">
        <v>1</v>
      </c>
      <c r="C19" s="69">
        <v>10000016</v>
      </c>
      <c r="D19" s="71" t="s">
        <v>78</v>
      </c>
      <c r="E19" s="69">
        <v>1995.2014999999999</v>
      </c>
      <c r="F19" s="79">
        <v>441869.48</v>
      </c>
      <c r="G19" s="71" t="s">
        <v>424</v>
      </c>
      <c r="H19" s="101" t="s">
        <v>281</v>
      </c>
      <c r="I19" s="121"/>
      <c r="J19" s="121">
        <v>838131</v>
      </c>
      <c r="K19" s="174"/>
    </row>
    <row r="20" spans="1:11" customFormat="1" ht="14.5" x14ac:dyDescent="0.35">
      <c r="A20" s="161" t="s">
        <v>164</v>
      </c>
      <c r="B20" s="195">
        <v>1</v>
      </c>
      <c r="C20" s="69">
        <v>13200015</v>
      </c>
      <c r="D20" s="71" t="s">
        <v>78</v>
      </c>
      <c r="E20" s="69">
        <v>1995</v>
      </c>
      <c r="F20" s="79">
        <v>24524.19</v>
      </c>
      <c r="G20" s="71" t="s">
        <v>425</v>
      </c>
      <c r="H20" s="101" t="s">
        <v>281</v>
      </c>
      <c r="I20" s="121">
        <v>899425.2</v>
      </c>
      <c r="J20" s="121"/>
      <c r="K20" s="174"/>
    </row>
    <row r="21" spans="1:11" customFormat="1" ht="14.5" x14ac:dyDescent="0.35">
      <c r="A21" s="161" t="s">
        <v>166</v>
      </c>
      <c r="B21" s="195">
        <v>1</v>
      </c>
      <c r="C21" s="69">
        <v>13200018</v>
      </c>
      <c r="D21" s="71" t="s">
        <v>78</v>
      </c>
      <c r="E21" s="69">
        <v>1995</v>
      </c>
      <c r="F21" s="79">
        <v>12995.1</v>
      </c>
      <c r="G21" s="71" t="s">
        <v>425</v>
      </c>
      <c r="H21" s="101" t="s">
        <v>281</v>
      </c>
      <c r="I21" s="121">
        <v>1049743.5</v>
      </c>
      <c r="J21" s="121"/>
      <c r="K21" s="174"/>
    </row>
    <row r="22" spans="1:11" customFormat="1" ht="14.5" x14ac:dyDescent="0.35">
      <c r="A22" s="161" t="s">
        <v>437</v>
      </c>
      <c r="B22" s="195">
        <v>1</v>
      </c>
      <c r="C22" s="69">
        <v>13302845</v>
      </c>
      <c r="D22" s="71" t="s">
        <v>79</v>
      </c>
      <c r="E22" s="69">
        <v>1995</v>
      </c>
      <c r="F22" s="79">
        <v>44587.11</v>
      </c>
      <c r="G22" s="71" t="s">
        <v>425</v>
      </c>
      <c r="H22" s="101" t="s">
        <v>281</v>
      </c>
      <c r="I22" s="121">
        <v>952430</v>
      </c>
      <c r="J22" s="121"/>
      <c r="K22" s="174"/>
    </row>
    <row r="23" spans="1:11" customFormat="1" ht="14.5" x14ac:dyDescent="0.35">
      <c r="A23" s="161" t="s">
        <v>169</v>
      </c>
      <c r="B23" s="195">
        <v>1</v>
      </c>
      <c r="C23" s="69">
        <v>10000014</v>
      </c>
      <c r="D23" s="71" t="s">
        <v>80</v>
      </c>
      <c r="E23" s="69">
        <v>1995</v>
      </c>
      <c r="F23" s="79">
        <v>21986.46</v>
      </c>
      <c r="G23" s="71" t="s">
        <v>426</v>
      </c>
      <c r="H23" s="101" t="s">
        <v>281</v>
      </c>
      <c r="I23" s="121">
        <v>288231</v>
      </c>
      <c r="J23" s="121"/>
      <c r="K23" s="174"/>
    </row>
    <row r="24" spans="1:11" customFormat="1" ht="26" x14ac:dyDescent="0.35">
      <c r="A24" s="161" t="s">
        <v>172</v>
      </c>
      <c r="B24" s="195">
        <v>1</v>
      </c>
      <c r="C24" s="69">
        <v>10403534</v>
      </c>
      <c r="D24" s="71" t="s">
        <v>249</v>
      </c>
      <c r="E24" s="69">
        <v>2008</v>
      </c>
      <c r="F24" s="79">
        <v>1357681.84</v>
      </c>
      <c r="G24" s="71" t="s">
        <v>408</v>
      </c>
      <c r="H24" s="101"/>
      <c r="I24" s="121"/>
      <c r="J24" s="122">
        <v>1357680</v>
      </c>
      <c r="K24" s="174"/>
    </row>
    <row r="25" spans="1:11" customFormat="1" ht="14.5" x14ac:dyDescent="0.35">
      <c r="A25" s="161" t="s">
        <v>175</v>
      </c>
      <c r="B25" s="195">
        <v>1</v>
      </c>
      <c r="C25" s="69">
        <v>20510022</v>
      </c>
      <c r="D25" s="71" t="s">
        <v>81</v>
      </c>
      <c r="E25" s="69">
        <v>1995</v>
      </c>
      <c r="F25" s="79">
        <v>84648.21</v>
      </c>
      <c r="G25" s="71" t="s">
        <v>408</v>
      </c>
      <c r="H25" s="101"/>
      <c r="I25" s="121"/>
      <c r="J25" s="122">
        <v>84650</v>
      </c>
      <c r="K25" s="174"/>
    </row>
    <row r="26" spans="1:11" customFormat="1" ht="26" x14ac:dyDescent="0.35">
      <c r="A26" s="161" t="s">
        <v>178</v>
      </c>
      <c r="B26" s="195">
        <v>1</v>
      </c>
      <c r="C26" s="69">
        <v>22112356</v>
      </c>
      <c r="D26" s="71" t="s">
        <v>82</v>
      </c>
      <c r="E26" s="69">
        <v>1996</v>
      </c>
      <c r="F26" s="79">
        <v>514144.12</v>
      </c>
      <c r="G26" s="71" t="s">
        <v>515</v>
      </c>
      <c r="H26" s="101"/>
      <c r="I26" s="121"/>
      <c r="J26" s="122">
        <v>514000</v>
      </c>
      <c r="K26" s="174"/>
    </row>
    <row r="27" spans="1:11" customFormat="1" ht="14.5" x14ac:dyDescent="0.35">
      <c r="A27" s="161" t="s">
        <v>181</v>
      </c>
      <c r="B27" s="195">
        <v>1</v>
      </c>
      <c r="C27" s="69">
        <v>25710058</v>
      </c>
      <c r="D27" s="71" t="s">
        <v>83</v>
      </c>
      <c r="E27" s="69">
        <v>1995</v>
      </c>
      <c r="F27" s="79">
        <v>484776.87</v>
      </c>
      <c r="G27" s="71" t="s">
        <v>420</v>
      </c>
      <c r="H27" s="101"/>
      <c r="I27" s="121"/>
      <c r="J27" s="122">
        <v>484780</v>
      </c>
      <c r="K27" s="174"/>
    </row>
    <row r="28" spans="1:11" customFormat="1" ht="14.5" x14ac:dyDescent="0.35">
      <c r="A28" s="161" t="s">
        <v>438</v>
      </c>
      <c r="B28" s="195">
        <v>2</v>
      </c>
      <c r="C28" s="69">
        <v>29810079</v>
      </c>
      <c r="D28" s="71" t="s">
        <v>532</v>
      </c>
      <c r="E28" s="69">
        <v>1995</v>
      </c>
      <c r="F28" s="79">
        <v>52010</v>
      </c>
      <c r="G28" s="71" t="s">
        <v>408</v>
      </c>
      <c r="H28" s="101"/>
      <c r="I28" s="121"/>
      <c r="J28" s="122">
        <v>21000</v>
      </c>
      <c r="K28" s="174"/>
    </row>
    <row r="29" spans="1:11" customFormat="1" ht="14.5" x14ac:dyDescent="0.35">
      <c r="B29" s="106"/>
      <c r="C29" s="2"/>
      <c r="D29" s="18" t="s">
        <v>23</v>
      </c>
      <c r="E29" s="2"/>
      <c r="F29" s="123">
        <f>SUM(F6:F28)</f>
        <v>8761672.9900000002</v>
      </c>
      <c r="G29" s="2"/>
      <c r="H29" s="2"/>
      <c r="I29" s="166">
        <f>SUM(I6:I28)</f>
        <v>17720487.079999998</v>
      </c>
      <c r="J29" s="31">
        <f>SUM(J6:J28)</f>
        <v>6667701</v>
      </c>
      <c r="K29" s="105">
        <f>I29+J29</f>
        <v>24388188.079999998</v>
      </c>
    </row>
    <row r="30" spans="1:11" x14ac:dyDescent="0.3">
      <c r="F30" s="31"/>
    </row>
    <row r="31" spans="1:11" x14ac:dyDescent="0.3">
      <c r="H31" s="86"/>
    </row>
  </sheetData>
  <autoFilter ref="B5:G29" xr:uid="{00000000-0001-0000-0200-000000000000}"/>
  <mergeCells count="1">
    <mergeCell ref="C2:G2"/>
  </mergeCells>
  <phoneticPr fontId="17" type="noConversion"/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L60"/>
  <sheetViews>
    <sheetView topLeftCell="A52" zoomScale="85" zoomScaleNormal="85" workbookViewId="0">
      <selection activeCell="F54" activeCellId="2" sqref="F31 F47 F54"/>
    </sheetView>
  </sheetViews>
  <sheetFormatPr defaultColWidth="9.1796875" defaultRowHeight="29.25" customHeight="1" x14ac:dyDescent="0.3"/>
  <cols>
    <col min="1" max="1" width="5" style="2" customWidth="1"/>
    <col min="2" max="2" width="9" style="2" customWidth="1"/>
    <col min="3" max="3" width="14.26953125" style="2" bestFit="1" customWidth="1"/>
    <col min="4" max="4" width="27" style="2" customWidth="1"/>
    <col min="5" max="5" width="12.81640625" style="2" customWidth="1"/>
    <col min="6" max="6" width="18.54296875" style="2" customWidth="1"/>
    <col min="7" max="7" width="20.81640625" style="2" customWidth="1"/>
    <col min="8" max="8" width="22.1796875" style="8" customWidth="1"/>
    <col min="9" max="9" width="29.26953125" style="205" customWidth="1"/>
    <col min="10" max="11" width="9.1796875" style="2"/>
    <col min="12" max="12" width="11.453125" style="2" bestFit="1" customWidth="1"/>
    <col min="13" max="16384" width="9.1796875" style="2"/>
  </cols>
  <sheetData>
    <row r="1" spans="1:11" ht="29.25" customHeight="1" x14ac:dyDescent="0.3">
      <c r="A1" s="232" t="s">
        <v>373</v>
      </c>
      <c r="B1" s="232"/>
      <c r="C1" s="232"/>
      <c r="D1" s="232"/>
      <c r="E1" s="232"/>
      <c r="F1" s="232"/>
      <c r="G1" s="232"/>
      <c r="H1" s="232"/>
      <c r="I1" s="232"/>
    </row>
    <row r="2" spans="1:11" s="9" customFormat="1" ht="58.5" customHeight="1" x14ac:dyDescent="0.35">
      <c r="A2" s="243" t="s">
        <v>511</v>
      </c>
      <c r="B2" s="244"/>
      <c r="C2" s="244"/>
      <c r="D2" s="244"/>
      <c r="E2" s="244"/>
      <c r="F2" s="244"/>
      <c r="G2" s="244"/>
      <c r="H2" s="244"/>
      <c r="I2" s="245"/>
      <c r="J2" s="244"/>
      <c r="K2" s="244"/>
    </row>
    <row r="3" spans="1:11" ht="29.25" customHeight="1" x14ac:dyDescent="0.3">
      <c r="A3" s="255" t="s">
        <v>115</v>
      </c>
      <c r="B3" s="255"/>
      <c r="C3" s="255"/>
      <c r="D3" s="255"/>
      <c r="E3" s="255"/>
      <c r="F3" s="255"/>
      <c r="G3" s="255"/>
      <c r="H3" s="255"/>
      <c r="I3" s="255"/>
    </row>
    <row r="4" spans="1:11" ht="43.5" customHeight="1" x14ac:dyDescent="0.3">
      <c r="A4" s="49" t="s">
        <v>475</v>
      </c>
      <c r="B4" s="163" t="s">
        <v>434</v>
      </c>
      <c r="C4" s="157" t="s">
        <v>0</v>
      </c>
      <c r="D4" s="44" t="s">
        <v>1</v>
      </c>
      <c r="E4" s="44" t="s">
        <v>24</v>
      </c>
      <c r="F4" s="44" t="s">
        <v>7</v>
      </c>
      <c r="G4" s="96" t="s">
        <v>359</v>
      </c>
      <c r="H4" s="45" t="s">
        <v>25</v>
      </c>
      <c r="I4" s="204" t="s">
        <v>2</v>
      </c>
    </row>
    <row r="5" spans="1:11" ht="29.25" customHeight="1" x14ac:dyDescent="0.3">
      <c r="A5" s="50" t="s">
        <v>127</v>
      </c>
      <c r="B5" s="164">
        <v>2</v>
      </c>
      <c r="C5" s="158">
        <v>21003555</v>
      </c>
      <c r="D5" s="117" t="s">
        <v>84</v>
      </c>
      <c r="E5" s="116" t="s">
        <v>85</v>
      </c>
      <c r="F5" s="118">
        <v>18276.73</v>
      </c>
      <c r="G5" s="118">
        <v>9413.73</v>
      </c>
      <c r="H5" s="119" t="s">
        <v>427</v>
      </c>
      <c r="I5" s="117"/>
    </row>
    <row r="6" spans="1:11" ht="29.25" customHeight="1" x14ac:dyDescent="0.3">
      <c r="A6" s="50" t="s">
        <v>132</v>
      </c>
      <c r="B6" s="164">
        <v>2</v>
      </c>
      <c r="C6" s="158">
        <v>21103554</v>
      </c>
      <c r="D6" s="117" t="s">
        <v>86</v>
      </c>
      <c r="E6" s="116" t="s">
        <v>85</v>
      </c>
      <c r="F6" s="118">
        <v>705303.52</v>
      </c>
      <c r="G6" s="118">
        <v>434224.3</v>
      </c>
      <c r="H6" s="119" t="s">
        <v>427</v>
      </c>
      <c r="I6" s="117"/>
    </row>
    <row r="7" spans="1:11" ht="29.25" customHeight="1" x14ac:dyDescent="0.3">
      <c r="A7" s="50" t="s">
        <v>134</v>
      </c>
      <c r="B7" s="164">
        <v>2</v>
      </c>
      <c r="C7" s="158">
        <v>21103864</v>
      </c>
      <c r="D7" s="117" t="s">
        <v>87</v>
      </c>
      <c r="E7" s="116" t="s">
        <v>88</v>
      </c>
      <c r="F7" s="118">
        <v>187356.85</v>
      </c>
      <c r="G7" s="118">
        <v>97425.53</v>
      </c>
      <c r="H7" s="119" t="s">
        <v>427</v>
      </c>
      <c r="I7" s="117"/>
    </row>
    <row r="8" spans="1:11" ht="29.25" customHeight="1" x14ac:dyDescent="0.3">
      <c r="A8" s="50" t="s">
        <v>136</v>
      </c>
      <c r="B8" s="164">
        <v>2</v>
      </c>
      <c r="C8" s="158">
        <v>21103880</v>
      </c>
      <c r="D8" s="117" t="s">
        <v>89</v>
      </c>
      <c r="E8" s="116" t="s">
        <v>90</v>
      </c>
      <c r="F8" s="118">
        <v>160579.78</v>
      </c>
      <c r="G8" s="118">
        <v>0</v>
      </c>
      <c r="H8" s="119" t="s">
        <v>427</v>
      </c>
      <c r="I8" s="117"/>
    </row>
    <row r="9" spans="1:11" ht="29.25" customHeight="1" x14ac:dyDescent="0.3">
      <c r="A9" s="50" t="s">
        <v>138</v>
      </c>
      <c r="B9" s="164">
        <v>2</v>
      </c>
      <c r="C9" s="158">
        <v>21103885</v>
      </c>
      <c r="D9" s="117" t="s">
        <v>91</v>
      </c>
      <c r="E9" s="116" t="s">
        <v>92</v>
      </c>
      <c r="F9" s="118">
        <v>129636.93</v>
      </c>
      <c r="G9" s="118">
        <v>69841.89</v>
      </c>
      <c r="H9" s="119" t="s">
        <v>427</v>
      </c>
      <c r="I9" s="117"/>
    </row>
    <row r="10" spans="1:11" ht="29.25" customHeight="1" x14ac:dyDescent="0.3">
      <c r="A10" s="50" t="s">
        <v>140</v>
      </c>
      <c r="B10" s="164">
        <v>2</v>
      </c>
      <c r="C10" s="158">
        <v>21103886</v>
      </c>
      <c r="D10" s="117" t="s">
        <v>91</v>
      </c>
      <c r="E10" s="116" t="s">
        <v>92</v>
      </c>
      <c r="F10" s="118">
        <v>22075.85</v>
      </c>
      <c r="G10" s="203">
        <v>11893.46</v>
      </c>
      <c r="H10" s="119" t="s">
        <v>427</v>
      </c>
      <c r="I10" s="117"/>
    </row>
    <row r="11" spans="1:11" ht="29.25" customHeight="1" x14ac:dyDescent="0.3">
      <c r="A11" s="50" t="s">
        <v>142</v>
      </c>
      <c r="B11" s="164">
        <v>2</v>
      </c>
      <c r="C11" s="158">
        <v>21113175</v>
      </c>
      <c r="D11" s="117" t="s">
        <v>93</v>
      </c>
      <c r="E11" s="116" t="s">
        <v>94</v>
      </c>
      <c r="F11" s="118">
        <v>1062863.22</v>
      </c>
      <c r="G11" s="118">
        <v>354720.4</v>
      </c>
      <c r="H11" s="119" t="s">
        <v>427</v>
      </c>
      <c r="I11" s="117"/>
    </row>
    <row r="12" spans="1:11" ht="29.25" customHeight="1" x14ac:dyDescent="0.3">
      <c r="A12" s="50" t="s">
        <v>144</v>
      </c>
      <c r="B12" s="164">
        <v>2</v>
      </c>
      <c r="C12" s="158">
        <v>21103436</v>
      </c>
      <c r="D12" s="117" t="s">
        <v>95</v>
      </c>
      <c r="E12" s="116" t="s">
        <v>96</v>
      </c>
      <c r="F12" s="118">
        <v>6050.34</v>
      </c>
      <c r="G12" s="118">
        <v>1801.64</v>
      </c>
      <c r="H12" s="119" t="s">
        <v>477</v>
      </c>
      <c r="I12" s="117"/>
    </row>
    <row r="13" spans="1:11" ht="29.25" customHeight="1" x14ac:dyDescent="0.3">
      <c r="A13" s="50" t="s">
        <v>146</v>
      </c>
      <c r="B13" s="164">
        <v>2</v>
      </c>
      <c r="C13" s="158">
        <v>21103437</v>
      </c>
      <c r="D13" s="117" t="s">
        <v>95</v>
      </c>
      <c r="E13" s="116" t="s">
        <v>96</v>
      </c>
      <c r="F13" s="118">
        <v>29740.32</v>
      </c>
      <c r="G13" s="118">
        <v>8856.4599999999991</v>
      </c>
      <c r="H13" s="119" t="s">
        <v>477</v>
      </c>
      <c r="I13" s="117"/>
    </row>
    <row r="14" spans="1:11" ht="29.25" customHeight="1" x14ac:dyDescent="0.3">
      <c r="A14" s="50" t="s">
        <v>148</v>
      </c>
      <c r="B14" s="164">
        <v>2</v>
      </c>
      <c r="C14" s="158">
        <v>21103438</v>
      </c>
      <c r="D14" s="117" t="s">
        <v>95</v>
      </c>
      <c r="E14" s="116" t="s">
        <v>96</v>
      </c>
      <c r="F14" s="118">
        <v>5333.38</v>
      </c>
      <c r="G14" s="118">
        <v>1588.25</v>
      </c>
      <c r="H14" s="119" t="s">
        <v>477</v>
      </c>
      <c r="I14" s="117"/>
    </row>
    <row r="15" spans="1:11" ht="29.25" customHeight="1" x14ac:dyDescent="0.3">
      <c r="A15" s="50" t="s">
        <v>151</v>
      </c>
      <c r="B15" s="164">
        <v>2</v>
      </c>
      <c r="C15" s="158">
        <v>21103439</v>
      </c>
      <c r="D15" s="117" t="s">
        <v>95</v>
      </c>
      <c r="E15" s="116" t="s">
        <v>96</v>
      </c>
      <c r="F15" s="118">
        <v>30711.08</v>
      </c>
      <c r="G15" s="118">
        <v>9145.48</v>
      </c>
      <c r="H15" s="119" t="s">
        <v>477</v>
      </c>
      <c r="I15" s="117"/>
    </row>
    <row r="16" spans="1:11" ht="29.25" customHeight="1" x14ac:dyDescent="0.3">
      <c r="A16" s="50" t="s">
        <v>157</v>
      </c>
      <c r="B16" s="164">
        <v>2</v>
      </c>
      <c r="C16" s="158">
        <v>21103440</v>
      </c>
      <c r="D16" s="117" t="s">
        <v>95</v>
      </c>
      <c r="E16" s="116" t="s">
        <v>96</v>
      </c>
      <c r="F16" s="118">
        <v>2434.04</v>
      </c>
      <c r="G16" s="118">
        <v>724.8</v>
      </c>
      <c r="H16" s="119" t="s">
        <v>477</v>
      </c>
      <c r="I16" s="117"/>
    </row>
    <row r="17" spans="1:9" ht="29.25" customHeight="1" x14ac:dyDescent="0.3">
      <c r="A17" s="50" t="s">
        <v>159</v>
      </c>
      <c r="B17" s="164">
        <v>2</v>
      </c>
      <c r="C17" s="158">
        <v>21103441</v>
      </c>
      <c r="D17" s="117" t="s">
        <v>95</v>
      </c>
      <c r="E17" s="116" t="s">
        <v>96</v>
      </c>
      <c r="F17" s="118">
        <v>7058.73</v>
      </c>
      <c r="G17" s="118">
        <v>2102.0700000000002</v>
      </c>
      <c r="H17" s="119" t="s">
        <v>477</v>
      </c>
      <c r="I17" s="117"/>
    </row>
    <row r="18" spans="1:9" ht="29.25" customHeight="1" x14ac:dyDescent="0.3">
      <c r="A18" s="50" t="s">
        <v>161</v>
      </c>
      <c r="B18" s="164">
        <v>2</v>
      </c>
      <c r="C18" s="158">
        <v>21103442</v>
      </c>
      <c r="D18" s="117" t="s">
        <v>95</v>
      </c>
      <c r="E18" s="116" t="s">
        <v>96</v>
      </c>
      <c r="F18" s="118">
        <v>27109.88</v>
      </c>
      <c r="G18" s="118">
        <v>8073.22</v>
      </c>
      <c r="H18" s="119" t="s">
        <v>477</v>
      </c>
      <c r="I18" s="117"/>
    </row>
    <row r="19" spans="1:9" ht="29.25" customHeight="1" x14ac:dyDescent="0.3">
      <c r="A19" s="50" t="s">
        <v>164</v>
      </c>
      <c r="B19" s="164">
        <v>2</v>
      </c>
      <c r="C19" s="158">
        <v>21103535</v>
      </c>
      <c r="D19" s="117" t="s">
        <v>97</v>
      </c>
      <c r="E19" s="116" t="s">
        <v>98</v>
      </c>
      <c r="F19" s="118">
        <v>27184.27</v>
      </c>
      <c r="G19" s="118">
        <v>9854.34</v>
      </c>
      <c r="H19" s="119" t="s">
        <v>478</v>
      </c>
      <c r="I19" s="117"/>
    </row>
    <row r="20" spans="1:9" ht="29.25" customHeight="1" x14ac:dyDescent="0.3">
      <c r="A20" s="50" t="s">
        <v>166</v>
      </c>
      <c r="B20" s="85">
        <v>2</v>
      </c>
      <c r="C20" s="158">
        <v>26110036</v>
      </c>
      <c r="D20" s="117" t="s">
        <v>100</v>
      </c>
      <c r="E20" s="116" t="s">
        <v>99</v>
      </c>
      <c r="F20" s="118">
        <v>3746.89</v>
      </c>
      <c r="G20" s="118">
        <v>0</v>
      </c>
      <c r="H20" s="119" t="s">
        <v>477</v>
      </c>
      <c r="I20" s="117"/>
    </row>
    <row r="21" spans="1:9" ht="29.25" customHeight="1" x14ac:dyDescent="0.3">
      <c r="A21" s="50" t="s">
        <v>437</v>
      </c>
      <c r="B21" s="164">
        <v>2</v>
      </c>
      <c r="C21" s="158">
        <v>26110057</v>
      </c>
      <c r="D21" s="117" t="s">
        <v>101</v>
      </c>
      <c r="E21" s="116" t="s">
        <v>99</v>
      </c>
      <c r="F21" s="118">
        <v>79288.13</v>
      </c>
      <c r="G21" s="118">
        <v>0</v>
      </c>
      <c r="H21" s="119" t="s">
        <v>478</v>
      </c>
      <c r="I21" s="117"/>
    </row>
    <row r="22" spans="1:9" ht="29.25" customHeight="1" x14ac:dyDescent="0.3">
      <c r="A22" s="50" t="s">
        <v>169</v>
      </c>
      <c r="B22" s="164">
        <v>2</v>
      </c>
      <c r="C22" s="158">
        <v>26110064</v>
      </c>
      <c r="D22" s="117" t="s">
        <v>102</v>
      </c>
      <c r="E22" s="116" t="s">
        <v>99</v>
      </c>
      <c r="F22" s="118">
        <v>35245.040000000001</v>
      </c>
      <c r="G22" s="118">
        <v>0</v>
      </c>
      <c r="H22" s="119" t="s">
        <v>478</v>
      </c>
      <c r="I22" s="117"/>
    </row>
    <row r="23" spans="1:9" ht="29.25" customHeight="1" x14ac:dyDescent="0.3">
      <c r="A23" s="50" t="s">
        <v>172</v>
      </c>
      <c r="B23" s="164">
        <v>2</v>
      </c>
      <c r="C23" s="158">
        <v>26110066</v>
      </c>
      <c r="D23" s="117" t="s">
        <v>103</v>
      </c>
      <c r="E23" s="116" t="s">
        <v>99</v>
      </c>
      <c r="F23" s="118">
        <v>39094.160000000003</v>
      </c>
      <c r="G23" s="118">
        <v>0</v>
      </c>
      <c r="H23" s="119" t="s">
        <v>478</v>
      </c>
      <c r="I23" s="117"/>
    </row>
    <row r="24" spans="1:9" ht="29.25" customHeight="1" x14ac:dyDescent="0.3">
      <c r="A24" s="50" t="s">
        <v>175</v>
      </c>
      <c r="B24" s="164">
        <v>2</v>
      </c>
      <c r="C24" s="158">
        <v>26110069</v>
      </c>
      <c r="D24" s="117" t="s">
        <v>104</v>
      </c>
      <c r="E24" s="116" t="s">
        <v>99</v>
      </c>
      <c r="F24" s="118">
        <v>60508.98</v>
      </c>
      <c r="G24" s="118">
        <v>0</v>
      </c>
      <c r="H24" s="119" t="s">
        <v>478</v>
      </c>
      <c r="I24" s="117"/>
    </row>
    <row r="25" spans="1:9" ht="29.25" customHeight="1" x14ac:dyDescent="0.3">
      <c r="A25" s="50" t="s">
        <v>178</v>
      </c>
      <c r="B25" s="164">
        <v>2</v>
      </c>
      <c r="C25" s="158">
        <v>26110072</v>
      </c>
      <c r="D25" s="117" t="s">
        <v>105</v>
      </c>
      <c r="E25" s="116" t="s">
        <v>99</v>
      </c>
      <c r="F25" s="118">
        <v>24694.6</v>
      </c>
      <c r="G25" s="118">
        <v>0</v>
      </c>
      <c r="H25" s="119" t="s">
        <v>478</v>
      </c>
      <c r="I25" s="117"/>
    </row>
    <row r="26" spans="1:9" ht="29.25" customHeight="1" x14ac:dyDescent="0.3">
      <c r="A26" s="50" t="s">
        <v>181</v>
      </c>
      <c r="B26" s="164">
        <v>2</v>
      </c>
      <c r="C26" s="158">
        <v>26112333</v>
      </c>
      <c r="D26" s="117" t="s">
        <v>106</v>
      </c>
      <c r="E26" s="116" t="s">
        <v>107</v>
      </c>
      <c r="F26" s="118">
        <v>11101.04</v>
      </c>
      <c r="G26" s="118">
        <v>0</v>
      </c>
      <c r="H26" s="119" t="s">
        <v>479</v>
      </c>
      <c r="I26" s="117"/>
    </row>
    <row r="27" spans="1:9" ht="29.25" customHeight="1" x14ac:dyDescent="0.3">
      <c r="A27" s="50" t="s">
        <v>438</v>
      </c>
      <c r="B27" s="164">
        <v>2</v>
      </c>
      <c r="C27" s="158">
        <v>27110063</v>
      </c>
      <c r="D27" s="117" t="s">
        <v>108</v>
      </c>
      <c r="E27" s="116" t="s">
        <v>99</v>
      </c>
      <c r="F27" s="118">
        <v>8839.7900000000009</v>
      </c>
      <c r="G27" s="118">
        <v>0</v>
      </c>
      <c r="H27" s="119" t="s">
        <v>478</v>
      </c>
      <c r="I27" s="117"/>
    </row>
    <row r="28" spans="1:9" ht="29.25" customHeight="1" x14ac:dyDescent="0.3">
      <c r="A28" s="50" t="s">
        <v>439</v>
      </c>
      <c r="B28" s="164">
        <v>2</v>
      </c>
      <c r="C28" s="158">
        <v>26011991</v>
      </c>
      <c r="D28" s="117" t="s">
        <v>109</v>
      </c>
      <c r="E28" s="116" t="s">
        <v>99</v>
      </c>
      <c r="F28" s="118">
        <v>14693.01</v>
      </c>
      <c r="G28" s="118">
        <v>0</v>
      </c>
      <c r="H28" s="119" t="s">
        <v>428</v>
      </c>
      <c r="I28" s="117"/>
    </row>
    <row r="29" spans="1:9" ht="29.25" customHeight="1" x14ac:dyDescent="0.3">
      <c r="A29" s="50" t="s">
        <v>440</v>
      </c>
      <c r="B29" s="164">
        <v>2</v>
      </c>
      <c r="C29" s="158">
        <v>26110075</v>
      </c>
      <c r="D29" s="117" t="s">
        <v>89</v>
      </c>
      <c r="E29" s="116" t="s">
        <v>99</v>
      </c>
      <c r="F29" s="118">
        <v>343059.92</v>
      </c>
      <c r="G29" s="118">
        <v>125607.3</v>
      </c>
      <c r="H29" s="119" t="s">
        <v>428</v>
      </c>
      <c r="I29" s="117"/>
    </row>
    <row r="30" spans="1:9" ht="29.25" customHeight="1" x14ac:dyDescent="0.3">
      <c r="A30" s="50" t="s">
        <v>441</v>
      </c>
      <c r="B30" s="164">
        <v>2</v>
      </c>
      <c r="C30" s="158">
        <v>26110076</v>
      </c>
      <c r="D30" s="117" t="s">
        <v>89</v>
      </c>
      <c r="E30" s="116" t="s">
        <v>99</v>
      </c>
      <c r="F30" s="118">
        <v>30411.83</v>
      </c>
      <c r="G30" s="118">
        <v>0</v>
      </c>
      <c r="H30" s="119" t="s">
        <v>428</v>
      </c>
      <c r="I30" s="117"/>
    </row>
    <row r="31" spans="1:9" ht="29.25" customHeight="1" x14ac:dyDescent="0.3">
      <c r="A31" s="124"/>
      <c r="B31" s="124"/>
      <c r="F31" s="87">
        <f>SUM(F5:F30)</f>
        <v>3072398.3099999996</v>
      </c>
      <c r="G31" s="87">
        <f>SUM(G5:G30)</f>
        <v>1145272.8699999999</v>
      </c>
    </row>
    <row r="32" spans="1:9" ht="19.5" customHeight="1" x14ac:dyDescent="0.3">
      <c r="A32" s="124"/>
      <c r="B32" s="124"/>
    </row>
    <row r="33" spans="1:12" ht="145.5" customHeight="1" x14ac:dyDescent="0.3">
      <c r="A33" s="246" t="s">
        <v>116</v>
      </c>
      <c r="B33" s="246"/>
      <c r="C33" s="246"/>
      <c r="D33" s="246"/>
      <c r="E33" s="246"/>
      <c r="F33" s="246"/>
      <c r="G33" s="246"/>
      <c r="H33" s="246"/>
      <c r="I33" s="246"/>
      <c r="L33" s="7"/>
    </row>
    <row r="34" spans="1:12" ht="49.5" customHeight="1" x14ac:dyDescent="0.3">
      <c r="A34" s="248" t="s">
        <v>512</v>
      </c>
      <c r="B34" s="249"/>
      <c r="C34" s="249"/>
      <c r="D34" s="249"/>
      <c r="E34" s="249"/>
      <c r="F34" s="249"/>
      <c r="G34" s="249"/>
      <c r="H34" s="249"/>
      <c r="I34" s="232"/>
      <c r="J34" s="249"/>
    </row>
    <row r="35" spans="1:12" ht="29.25" customHeight="1" x14ac:dyDescent="0.3">
      <c r="A35" s="247" t="s">
        <v>114</v>
      </c>
      <c r="B35" s="247"/>
      <c r="C35" s="247"/>
      <c r="D35" s="247"/>
      <c r="E35" s="247"/>
      <c r="F35" s="247"/>
      <c r="G35" s="247"/>
      <c r="H35" s="247"/>
      <c r="I35" s="247"/>
    </row>
    <row r="36" spans="1:12" ht="29.25" customHeight="1" x14ac:dyDescent="0.3">
      <c r="A36" s="241" t="s">
        <v>476</v>
      </c>
      <c r="B36" s="233" t="s">
        <v>463</v>
      </c>
      <c r="C36" s="258" t="s">
        <v>0</v>
      </c>
      <c r="D36" s="258" t="s">
        <v>1</v>
      </c>
      <c r="E36" s="258" t="s">
        <v>24</v>
      </c>
      <c r="F36" s="258" t="s">
        <v>7</v>
      </c>
      <c r="G36" s="258" t="s">
        <v>359</v>
      </c>
      <c r="H36" s="259" t="s">
        <v>25</v>
      </c>
      <c r="I36" s="260" t="s">
        <v>2</v>
      </c>
    </row>
    <row r="37" spans="1:12" ht="15" customHeight="1" x14ac:dyDescent="0.3">
      <c r="A37" s="242"/>
      <c r="B37" s="234"/>
      <c r="C37" s="258"/>
      <c r="D37" s="258"/>
      <c r="E37" s="258"/>
      <c r="F37" s="258"/>
      <c r="G37" s="258"/>
      <c r="H37" s="259"/>
      <c r="I37" s="260"/>
    </row>
    <row r="38" spans="1:12" ht="34.5" customHeight="1" x14ac:dyDescent="0.3">
      <c r="A38" s="160" t="s">
        <v>127</v>
      </c>
      <c r="B38" s="160">
        <v>6</v>
      </c>
      <c r="C38" s="197">
        <v>63004144</v>
      </c>
      <c r="D38" s="198" t="s">
        <v>303</v>
      </c>
      <c r="E38" s="199" t="s">
        <v>304</v>
      </c>
      <c r="F38" s="200">
        <v>18414.23</v>
      </c>
      <c r="G38" s="200">
        <v>13503.79</v>
      </c>
      <c r="H38" s="201" t="s">
        <v>478</v>
      </c>
      <c r="I38" s="206"/>
    </row>
    <row r="39" spans="1:12" ht="29.25" customHeight="1" x14ac:dyDescent="0.3">
      <c r="A39" s="160" t="s">
        <v>132</v>
      </c>
      <c r="B39" s="160">
        <v>6</v>
      </c>
      <c r="C39" s="159">
        <v>63000071</v>
      </c>
      <c r="D39" s="92" t="s">
        <v>110</v>
      </c>
      <c r="E39" s="69" t="s">
        <v>99</v>
      </c>
      <c r="F39" s="80">
        <v>4183.4799999999996</v>
      </c>
      <c r="G39" s="80">
        <v>0</v>
      </c>
      <c r="H39" s="73" t="s">
        <v>480</v>
      </c>
      <c r="I39" s="207" t="s">
        <v>293</v>
      </c>
    </row>
    <row r="40" spans="1:12" ht="29.25" customHeight="1" x14ac:dyDescent="0.3">
      <c r="A40" s="160" t="s">
        <v>134</v>
      </c>
      <c r="B40" s="85">
        <v>6</v>
      </c>
      <c r="C40" s="159">
        <v>63000074</v>
      </c>
      <c r="D40" s="92" t="s">
        <v>306</v>
      </c>
      <c r="E40" s="69" t="s">
        <v>99</v>
      </c>
      <c r="F40" s="80">
        <v>6006.93</v>
      </c>
      <c r="G40" s="80">
        <v>0</v>
      </c>
      <c r="H40" s="73" t="s">
        <v>480</v>
      </c>
      <c r="I40" s="207" t="s">
        <v>293</v>
      </c>
    </row>
    <row r="41" spans="1:12" ht="33.75" customHeight="1" x14ac:dyDescent="0.3">
      <c r="A41" s="160" t="s">
        <v>136</v>
      </c>
      <c r="B41" s="85">
        <v>6</v>
      </c>
      <c r="C41" s="159">
        <v>63003858</v>
      </c>
      <c r="D41" s="92" t="s">
        <v>111</v>
      </c>
      <c r="E41" s="69" t="s">
        <v>112</v>
      </c>
      <c r="F41" s="80">
        <v>13500</v>
      </c>
      <c r="G41" s="80">
        <v>0</v>
      </c>
      <c r="H41" s="73" t="s">
        <v>480</v>
      </c>
      <c r="I41" s="207" t="s">
        <v>293</v>
      </c>
    </row>
    <row r="42" spans="1:12" ht="29.25" customHeight="1" x14ac:dyDescent="0.3">
      <c r="A42" s="160" t="s">
        <v>138</v>
      </c>
      <c r="B42" s="50"/>
      <c r="C42" s="159"/>
      <c r="D42" s="92" t="s">
        <v>290</v>
      </c>
      <c r="E42" s="69">
        <v>1998</v>
      </c>
      <c r="F42" s="80">
        <v>6000</v>
      </c>
      <c r="G42" s="80">
        <v>0</v>
      </c>
      <c r="H42" s="73" t="s">
        <v>407</v>
      </c>
      <c r="I42" s="207" t="s">
        <v>293</v>
      </c>
    </row>
    <row r="43" spans="1:12" ht="29.25" customHeight="1" x14ac:dyDescent="0.3">
      <c r="A43" s="160" t="s">
        <v>140</v>
      </c>
      <c r="B43" s="164">
        <v>6</v>
      </c>
      <c r="C43" s="159">
        <v>63003867</v>
      </c>
      <c r="D43" s="92" t="s">
        <v>113</v>
      </c>
      <c r="E43" s="69" t="s">
        <v>88</v>
      </c>
      <c r="F43" s="80">
        <v>42503.6</v>
      </c>
      <c r="G43" s="80">
        <v>0</v>
      </c>
      <c r="H43" s="73" t="s">
        <v>429</v>
      </c>
      <c r="I43" s="207" t="s">
        <v>293</v>
      </c>
    </row>
    <row r="44" spans="1:12" ht="29.25" customHeight="1" x14ac:dyDescent="0.3">
      <c r="A44" s="160" t="s">
        <v>142</v>
      </c>
      <c r="B44" s="164">
        <v>6</v>
      </c>
      <c r="C44" s="159">
        <v>63003868</v>
      </c>
      <c r="D44" s="92" t="s">
        <v>113</v>
      </c>
      <c r="E44" s="69" t="s">
        <v>88</v>
      </c>
      <c r="F44" s="80">
        <v>42503.6</v>
      </c>
      <c r="G44" s="80">
        <v>0</v>
      </c>
      <c r="H44" s="73" t="s">
        <v>429</v>
      </c>
      <c r="I44" s="207" t="s">
        <v>293</v>
      </c>
    </row>
    <row r="45" spans="1:12" ht="29.25" customHeight="1" x14ac:dyDescent="0.3">
      <c r="A45" s="160" t="s">
        <v>144</v>
      </c>
      <c r="B45" s="164">
        <v>6</v>
      </c>
      <c r="C45" s="159">
        <v>63003869</v>
      </c>
      <c r="D45" s="92" t="s">
        <v>113</v>
      </c>
      <c r="E45" s="69" t="s">
        <v>88</v>
      </c>
      <c r="F45" s="80">
        <v>42503.6</v>
      </c>
      <c r="G45" s="80">
        <v>0</v>
      </c>
      <c r="H45" s="73" t="s">
        <v>429</v>
      </c>
      <c r="I45" s="207" t="s">
        <v>293</v>
      </c>
    </row>
    <row r="46" spans="1:12" ht="29.25" customHeight="1" x14ac:dyDescent="0.3">
      <c r="A46" s="160" t="s">
        <v>146</v>
      </c>
      <c r="B46" s="164">
        <v>6</v>
      </c>
      <c r="C46" s="159">
        <v>63003870</v>
      </c>
      <c r="D46" s="92" t="s">
        <v>113</v>
      </c>
      <c r="E46" s="69" t="s">
        <v>88</v>
      </c>
      <c r="F46" s="80">
        <v>42503.61</v>
      </c>
      <c r="G46" s="80">
        <v>0</v>
      </c>
      <c r="H46" s="73" t="s">
        <v>429</v>
      </c>
      <c r="I46" s="207" t="s">
        <v>293</v>
      </c>
    </row>
    <row r="47" spans="1:12" ht="29.25" customHeight="1" x14ac:dyDescent="0.3">
      <c r="C47" s="81"/>
      <c r="D47" s="82"/>
      <c r="E47" s="81"/>
      <c r="F47" s="83">
        <f>SUM(F38:F46)</f>
        <v>218119.05</v>
      </c>
      <c r="G47" s="83">
        <f>SUM(G38:G46)</f>
        <v>13503.79</v>
      </c>
      <c r="H47" s="84"/>
      <c r="I47" s="82"/>
    </row>
    <row r="48" spans="1:12" ht="39" customHeight="1" x14ac:dyDescent="0.3">
      <c r="C48" s="235" t="s">
        <v>360</v>
      </c>
      <c r="D48" s="250"/>
      <c r="E48" s="250"/>
      <c r="F48" s="250"/>
      <c r="G48" s="250"/>
      <c r="H48" s="250"/>
      <c r="I48" s="82"/>
    </row>
    <row r="49" spans="1:10" ht="29.25" customHeight="1" x14ac:dyDescent="0.3">
      <c r="A49" s="241" t="s">
        <v>462</v>
      </c>
      <c r="B49" s="233" t="s">
        <v>463</v>
      </c>
      <c r="C49" s="251" t="s">
        <v>0</v>
      </c>
      <c r="D49" s="251" t="s">
        <v>1</v>
      </c>
      <c r="E49" s="251" t="s">
        <v>24</v>
      </c>
      <c r="F49" s="251" t="s">
        <v>7</v>
      </c>
      <c r="G49" s="256" t="s">
        <v>359</v>
      </c>
      <c r="H49" s="252" t="s">
        <v>25</v>
      </c>
      <c r="I49" s="253" t="s">
        <v>2</v>
      </c>
    </row>
    <row r="50" spans="1:10" ht="9" customHeight="1" x14ac:dyDescent="0.3">
      <c r="A50" s="242"/>
      <c r="B50" s="234"/>
      <c r="C50" s="251"/>
      <c r="D50" s="251"/>
      <c r="E50" s="251"/>
      <c r="F50" s="251"/>
      <c r="G50" s="257"/>
      <c r="H50" s="252"/>
      <c r="I50" s="253"/>
    </row>
    <row r="51" spans="1:10" ht="29.25" customHeight="1" x14ac:dyDescent="0.3">
      <c r="A51" s="50" t="s">
        <v>127</v>
      </c>
      <c r="B51" s="85" t="s">
        <v>74</v>
      </c>
      <c r="C51" s="85" t="s">
        <v>74</v>
      </c>
      <c r="D51" s="92" t="s">
        <v>117</v>
      </c>
      <c r="E51" s="69"/>
      <c r="F51" s="80">
        <v>10000</v>
      </c>
      <c r="G51" s="80">
        <v>0</v>
      </c>
      <c r="H51" s="73" t="s">
        <v>430</v>
      </c>
      <c r="I51" s="71" t="s">
        <v>118</v>
      </c>
      <c r="J51" s="50" t="s">
        <v>293</v>
      </c>
    </row>
    <row r="52" spans="1:10" ht="29.25" customHeight="1" x14ac:dyDescent="0.3">
      <c r="A52" s="50" t="s">
        <v>132</v>
      </c>
      <c r="B52" s="85" t="s">
        <v>74</v>
      </c>
      <c r="C52" s="85" t="s">
        <v>74</v>
      </c>
      <c r="D52" s="92" t="s">
        <v>283</v>
      </c>
      <c r="E52" s="69"/>
      <c r="F52" s="80">
        <v>30000</v>
      </c>
      <c r="G52" s="80">
        <v>0</v>
      </c>
      <c r="H52" s="73" t="s">
        <v>431</v>
      </c>
      <c r="I52" s="71" t="s">
        <v>118</v>
      </c>
      <c r="J52" s="50" t="s">
        <v>293</v>
      </c>
    </row>
    <row r="53" spans="1:10" ht="29.25" customHeight="1" x14ac:dyDescent="0.3">
      <c r="A53" s="50" t="s">
        <v>134</v>
      </c>
      <c r="B53" s="85" t="s">
        <v>74</v>
      </c>
      <c r="C53" s="85" t="s">
        <v>74</v>
      </c>
      <c r="D53" s="92" t="s">
        <v>283</v>
      </c>
      <c r="E53" s="69"/>
      <c r="F53" s="80">
        <v>30000</v>
      </c>
      <c r="G53" s="80">
        <v>0</v>
      </c>
      <c r="H53" s="73" t="s">
        <v>431</v>
      </c>
      <c r="I53" s="71" t="s">
        <v>118</v>
      </c>
      <c r="J53" s="50" t="s">
        <v>293</v>
      </c>
    </row>
    <row r="54" spans="1:10" ht="29.25" customHeight="1" x14ac:dyDescent="0.3">
      <c r="C54" s="86"/>
      <c r="D54" s="86"/>
      <c r="E54" s="86"/>
      <c r="F54" s="87">
        <f>SUM(F51:F53)</f>
        <v>70000</v>
      </c>
      <c r="G54" s="87"/>
      <c r="H54" s="88"/>
      <c r="I54" s="82"/>
    </row>
    <row r="55" spans="1:10" ht="18.75" customHeight="1" x14ac:dyDescent="0.3">
      <c r="C55" s="81"/>
      <c r="D55" s="81"/>
      <c r="E55" s="81"/>
      <c r="F55" s="89"/>
      <c r="G55" s="89"/>
      <c r="H55" s="84"/>
      <c r="I55" s="82"/>
    </row>
    <row r="56" spans="1:10" ht="68.25" customHeight="1" x14ac:dyDescent="0.3">
      <c r="C56" s="254" t="s">
        <v>119</v>
      </c>
      <c r="D56" s="254"/>
      <c r="E56" s="254"/>
      <c r="F56" s="254"/>
      <c r="G56" s="254"/>
      <c r="H56" s="254"/>
      <c r="I56" s="254"/>
    </row>
    <row r="57" spans="1:10" ht="29.25" customHeight="1" x14ac:dyDescent="0.3">
      <c r="C57" s="3"/>
      <c r="F57" s="6"/>
      <c r="G57" s="6"/>
    </row>
    <row r="58" spans="1:10" ht="29.25" customHeight="1" x14ac:dyDescent="0.3">
      <c r="D58" s="18" t="s">
        <v>23</v>
      </c>
      <c r="E58" s="18"/>
      <c r="F58" s="87">
        <f>F31+F47+F54+F57</f>
        <v>3360517.3599999994</v>
      </c>
      <c r="G58" s="87">
        <v>1291694.3</v>
      </c>
      <c r="H58" s="88"/>
    </row>
    <row r="59" spans="1:10" ht="29.25" customHeight="1" x14ac:dyDescent="0.3">
      <c r="F59" s="86"/>
      <c r="G59" s="86"/>
      <c r="H59" s="88"/>
    </row>
    <row r="60" spans="1:10" ht="29.25" customHeight="1" x14ac:dyDescent="0.3">
      <c r="F60" s="86"/>
      <c r="G60" s="86"/>
      <c r="H60" s="88"/>
    </row>
  </sheetData>
  <autoFilter ref="C4:H31" xr:uid="{00000000-0001-0000-0300-000000000000}"/>
  <mergeCells count="26">
    <mergeCell ref="C56:I56"/>
    <mergeCell ref="A3:I3"/>
    <mergeCell ref="G49:G50"/>
    <mergeCell ref="C36:C37"/>
    <mergeCell ref="D36:D37"/>
    <mergeCell ref="E36:E37"/>
    <mergeCell ref="F36:F37"/>
    <mergeCell ref="H36:H37"/>
    <mergeCell ref="I36:I37"/>
    <mergeCell ref="G36:G37"/>
    <mergeCell ref="A1:I1"/>
    <mergeCell ref="B49:B50"/>
    <mergeCell ref="A49:A50"/>
    <mergeCell ref="A2:K2"/>
    <mergeCell ref="A33:I33"/>
    <mergeCell ref="A35:I35"/>
    <mergeCell ref="A34:J34"/>
    <mergeCell ref="B36:B37"/>
    <mergeCell ref="A36:A37"/>
    <mergeCell ref="C48:H48"/>
    <mergeCell ref="C49:C50"/>
    <mergeCell ref="D49:D50"/>
    <mergeCell ref="E49:E50"/>
    <mergeCell ref="F49:F50"/>
    <mergeCell ref="H49:H50"/>
    <mergeCell ref="I49:I50"/>
  </mergeCells>
  <phoneticPr fontId="17" type="noConversion"/>
  <pageMargins left="0.7" right="0.7" top="0.75" bottom="0.75" header="0.3" footer="0.3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L133"/>
  <sheetViews>
    <sheetView topLeftCell="A124" workbookViewId="0">
      <selection activeCell="D128" activeCellId="4" sqref="D68 D80 D108 D117 D128"/>
    </sheetView>
  </sheetViews>
  <sheetFormatPr defaultColWidth="9.1796875" defaultRowHeight="13" x14ac:dyDescent="0.3"/>
  <cols>
    <col min="1" max="1" width="4.81640625" style="19" customWidth="1"/>
    <col min="2" max="2" width="19" style="22" customWidth="1"/>
    <col min="3" max="3" width="12.26953125" style="22" customWidth="1"/>
    <col min="4" max="4" width="13.26953125" style="29" customWidth="1"/>
    <col min="5" max="5" width="32.7265625" style="22" customWidth="1"/>
    <col min="6" max="6" width="7.54296875" style="19" customWidth="1"/>
    <col min="7" max="7" width="9.1796875" style="19"/>
    <col min="8" max="8" width="15.1796875" style="19" customWidth="1"/>
    <col min="9" max="16384" width="9.1796875" style="19"/>
  </cols>
  <sheetData>
    <row r="1" spans="1:12" ht="15.5" x14ac:dyDescent="0.35">
      <c r="A1" s="149" t="s">
        <v>374</v>
      </c>
      <c r="B1" s="150"/>
      <c r="C1" s="67"/>
      <c r="D1" s="68"/>
      <c r="E1" s="67"/>
      <c r="F1" s="66"/>
    </row>
    <row r="2" spans="1:12" ht="36.75" customHeight="1" x14ac:dyDescent="0.3">
      <c r="A2" s="293" t="s">
        <v>513</v>
      </c>
      <c r="B2" s="294"/>
      <c r="C2" s="294"/>
      <c r="D2" s="294"/>
      <c r="E2" s="294"/>
      <c r="F2" s="294"/>
    </row>
    <row r="3" spans="1:12" ht="15" x14ac:dyDescent="0.3">
      <c r="A3" s="261" t="s">
        <v>120</v>
      </c>
      <c r="B3" s="261"/>
      <c r="C3" s="261"/>
      <c r="D3" s="261"/>
      <c r="E3" s="261"/>
      <c r="F3" s="261"/>
      <c r="H3" s="151"/>
      <c r="I3" s="151"/>
      <c r="J3" s="151"/>
      <c r="K3" s="151"/>
      <c r="L3" s="151"/>
    </row>
    <row r="4" spans="1:12" x14ac:dyDescent="0.3">
      <c r="A4" s="20"/>
      <c r="B4" s="21"/>
      <c r="C4" s="21"/>
      <c r="D4" s="24"/>
      <c r="E4" s="21"/>
      <c r="F4" s="20"/>
    </row>
    <row r="5" spans="1:12" ht="30" customHeight="1" x14ac:dyDescent="0.3">
      <c r="A5" s="276" t="s">
        <v>126</v>
      </c>
      <c r="B5" s="276"/>
      <c r="C5" s="276"/>
      <c r="D5" s="276"/>
      <c r="E5" s="276"/>
      <c r="F5" s="276"/>
    </row>
    <row r="6" spans="1:12" ht="15" customHeight="1" x14ac:dyDescent="0.3">
      <c r="A6" s="262" t="s">
        <v>121</v>
      </c>
      <c r="B6" s="238" t="s">
        <v>122</v>
      </c>
      <c r="C6" s="238" t="s">
        <v>224</v>
      </c>
      <c r="D6" s="238" t="s">
        <v>222</v>
      </c>
      <c r="E6" s="264" t="s">
        <v>124</v>
      </c>
      <c r="F6" s="238" t="s">
        <v>125</v>
      </c>
    </row>
    <row r="7" spans="1:12" ht="27" customHeight="1" x14ac:dyDescent="0.3">
      <c r="A7" s="263"/>
      <c r="B7" s="239"/>
      <c r="C7" s="239"/>
      <c r="D7" s="239"/>
      <c r="E7" s="265"/>
      <c r="F7" s="239"/>
    </row>
    <row r="8" spans="1:12" ht="52" x14ac:dyDescent="0.3">
      <c r="A8" s="15" t="s">
        <v>127</v>
      </c>
      <c r="B8" s="5" t="s">
        <v>128</v>
      </c>
      <c r="C8" s="23" t="s">
        <v>227</v>
      </c>
      <c r="D8" s="25">
        <v>36000</v>
      </c>
      <c r="E8" s="57" t="s">
        <v>254</v>
      </c>
      <c r="F8" s="15"/>
    </row>
    <row r="9" spans="1:12" ht="52" x14ac:dyDescent="0.3">
      <c r="A9" s="15" t="s">
        <v>132</v>
      </c>
      <c r="B9" s="5" t="s">
        <v>133</v>
      </c>
      <c r="C9" s="5" t="s">
        <v>227</v>
      </c>
      <c r="D9" s="25">
        <v>36000</v>
      </c>
      <c r="E9" s="57" t="s">
        <v>254</v>
      </c>
      <c r="F9" s="15"/>
    </row>
    <row r="10" spans="1:12" ht="52" x14ac:dyDescent="0.3">
      <c r="A10" s="15" t="s">
        <v>134</v>
      </c>
      <c r="B10" s="5" t="s">
        <v>135</v>
      </c>
      <c r="C10" s="5" t="s">
        <v>227</v>
      </c>
      <c r="D10" s="25">
        <v>60000</v>
      </c>
      <c r="E10" s="57" t="s">
        <v>294</v>
      </c>
      <c r="F10" s="15"/>
    </row>
    <row r="11" spans="1:12" ht="52" x14ac:dyDescent="0.3">
      <c r="A11" s="15" t="s">
        <v>136</v>
      </c>
      <c r="B11" s="5" t="s">
        <v>137</v>
      </c>
      <c r="C11" s="5" t="s">
        <v>227</v>
      </c>
      <c r="D11" s="25">
        <v>36000</v>
      </c>
      <c r="E11" s="57" t="s">
        <v>251</v>
      </c>
      <c r="F11" s="15"/>
    </row>
    <row r="12" spans="1:12" ht="52" x14ac:dyDescent="0.3">
      <c r="A12" s="15" t="s">
        <v>138</v>
      </c>
      <c r="B12" s="5" t="s">
        <v>139</v>
      </c>
      <c r="C12" s="5" t="s">
        <v>227</v>
      </c>
      <c r="D12" s="25">
        <v>36000</v>
      </c>
      <c r="E12" s="57" t="s">
        <v>255</v>
      </c>
      <c r="F12" s="15"/>
    </row>
    <row r="13" spans="1:12" ht="52" x14ac:dyDescent="0.3">
      <c r="A13" s="15" t="s">
        <v>140</v>
      </c>
      <c r="B13" s="5" t="s">
        <v>141</v>
      </c>
      <c r="C13" s="5">
        <v>2006</v>
      </c>
      <c r="D13" s="25">
        <v>36000</v>
      </c>
      <c r="E13" s="57" t="s">
        <v>258</v>
      </c>
      <c r="F13" s="15"/>
    </row>
    <row r="14" spans="1:12" ht="55.5" customHeight="1" x14ac:dyDescent="0.3">
      <c r="A14" s="15" t="s">
        <v>142</v>
      </c>
      <c r="B14" s="5" t="s">
        <v>143</v>
      </c>
      <c r="C14" s="5" t="s">
        <v>153</v>
      </c>
      <c r="D14" s="25">
        <v>36000</v>
      </c>
      <c r="E14" s="57" t="s">
        <v>250</v>
      </c>
      <c r="F14" s="15"/>
    </row>
    <row r="15" spans="1:12" ht="52" x14ac:dyDescent="0.3">
      <c r="A15" s="15" t="s">
        <v>144</v>
      </c>
      <c r="B15" s="5" t="s">
        <v>145</v>
      </c>
      <c r="C15" s="5" t="s">
        <v>228</v>
      </c>
      <c r="D15" s="25">
        <v>33100</v>
      </c>
      <c r="E15" s="57" t="s">
        <v>252</v>
      </c>
      <c r="F15" s="15"/>
    </row>
    <row r="16" spans="1:12" ht="52" x14ac:dyDescent="0.3">
      <c r="A16" s="15" t="s">
        <v>146</v>
      </c>
      <c r="B16" s="5" t="s">
        <v>147</v>
      </c>
      <c r="C16" s="5" t="s">
        <v>227</v>
      </c>
      <c r="D16" s="25">
        <v>36000</v>
      </c>
      <c r="E16" s="57" t="s">
        <v>256</v>
      </c>
      <c r="F16" s="15"/>
    </row>
    <row r="17" spans="1:8" ht="55.5" customHeight="1" x14ac:dyDescent="0.3">
      <c r="A17" s="15" t="s">
        <v>148</v>
      </c>
      <c r="B17" s="5" t="s">
        <v>149</v>
      </c>
      <c r="C17" s="5" t="s">
        <v>150</v>
      </c>
      <c r="D17" s="25">
        <v>36000</v>
      </c>
      <c r="E17" s="57" t="s">
        <v>257</v>
      </c>
      <c r="F17" s="15"/>
    </row>
    <row r="18" spans="1:8" x14ac:dyDescent="0.3">
      <c r="A18" s="273" t="s">
        <v>151</v>
      </c>
      <c r="B18" s="274" t="s">
        <v>152</v>
      </c>
      <c r="C18" s="274" t="s">
        <v>153</v>
      </c>
      <c r="D18" s="275">
        <v>32300</v>
      </c>
      <c r="E18" s="5" t="s">
        <v>129</v>
      </c>
      <c r="F18" s="273"/>
    </row>
    <row r="19" spans="1:8" x14ac:dyDescent="0.3">
      <c r="A19" s="273"/>
      <c r="B19" s="274"/>
      <c r="C19" s="274"/>
      <c r="D19" s="275"/>
      <c r="E19" s="5" t="s">
        <v>154</v>
      </c>
      <c r="F19" s="273"/>
    </row>
    <row r="20" spans="1:8" x14ac:dyDescent="0.3">
      <c r="A20" s="273"/>
      <c r="B20" s="274"/>
      <c r="C20" s="274"/>
      <c r="D20" s="275"/>
      <c r="E20" s="5" t="s">
        <v>155</v>
      </c>
      <c r="F20" s="273"/>
    </row>
    <row r="21" spans="1:8" x14ac:dyDescent="0.3">
      <c r="A21" s="273"/>
      <c r="B21" s="274"/>
      <c r="C21" s="274"/>
      <c r="D21" s="275"/>
      <c r="E21" s="57" t="s">
        <v>259</v>
      </c>
      <c r="F21" s="273"/>
    </row>
    <row r="22" spans="1:8" ht="30.75" customHeight="1" x14ac:dyDescent="0.3">
      <c r="A22" s="273"/>
      <c r="B22" s="274"/>
      <c r="C22" s="274"/>
      <c r="D22" s="275"/>
      <c r="E22" s="57" t="s">
        <v>260</v>
      </c>
      <c r="F22" s="273"/>
    </row>
    <row r="23" spans="1:8" x14ac:dyDescent="0.3">
      <c r="A23" s="273" t="s">
        <v>157</v>
      </c>
      <c r="B23" s="274" t="s">
        <v>158</v>
      </c>
      <c r="C23" s="274" t="s">
        <v>153</v>
      </c>
      <c r="D23" s="275">
        <v>36000</v>
      </c>
      <c r="E23" s="5" t="s">
        <v>129</v>
      </c>
      <c r="F23" s="273"/>
    </row>
    <row r="24" spans="1:8" x14ac:dyDescent="0.3">
      <c r="A24" s="273"/>
      <c r="B24" s="274"/>
      <c r="C24" s="274"/>
      <c r="D24" s="275"/>
      <c r="E24" s="57" t="s">
        <v>261</v>
      </c>
      <c r="F24" s="273"/>
    </row>
    <row r="25" spans="1:8" x14ac:dyDescent="0.3">
      <c r="A25" s="273"/>
      <c r="B25" s="274"/>
      <c r="C25" s="274"/>
      <c r="D25" s="275"/>
      <c r="E25" s="57" t="s">
        <v>262</v>
      </c>
      <c r="F25" s="273"/>
    </row>
    <row r="26" spans="1:8" x14ac:dyDescent="0.3">
      <c r="A26" s="273"/>
      <c r="B26" s="274"/>
      <c r="C26" s="274"/>
      <c r="D26" s="275"/>
      <c r="E26" s="57" t="s">
        <v>259</v>
      </c>
      <c r="F26" s="273"/>
    </row>
    <row r="27" spans="1:8" x14ac:dyDescent="0.3">
      <c r="A27" s="277" t="s">
        <v>159</v>
      </c>
      <c r="B27" s="278" t="s">
        <v>160</v>
      </c>
      <c r="C27" s="278" t="s">
        <v>153</v>
      </c>
      <c r="D27" s="279">
        <v>33300</v>
      </c>
      <c r="E27" s="90" t="s">
        <v>129</v>
      </c>
      <c r="F27" s="277"/>
      <c r="G27" s="91"/>
      <c r="H27" s="91"/>
    </row>
    <row r="28" spans="1:8" x14ac:dyDescent="0.3">
      <c r="A28" s="277"/>
      <c r="B28" s="278"/>
      <c r="C28" s="278"/>
      <c r="D28" s="279"/>
      <c r="E28" s="90" t="s">
        <v>261</v>
      </c>
      <c r="F28" s="277"/>
      <c r="G28" s="91"/>
      <c r="H28" s="91"/>
    </row>
    <row r="29" spans="1:8" x14ac:dyDescent="0.3">
      <c r="A29" s="277"/>
      <c r="B29" s="278"/>
      <c r="C29" s="278"/>
      <c r="D29" s="279"/>
      <c r="E29" s="90" t="s">
        <v>263</v>
      </c>
      <c r="F29" s="277"/>
      <c r="G29" s="91"/>
      <c r="H29" s="91"/>
    </row>
    <row r="30" spans="1:8" ht="26" x14ac:dyDescent="0.3">
      <c r="A30" s="277"/>
      <c r="B30" s="278"/>
      <c r="C30" s="278"/>
      <c r="D30" s="279"/>
      <c r="E30" s="90" t="s">
        <v>264</v>
      </c>
      <c r="F30" s="277"/>
      <c r="G30" s="91"/>
      <c r="H30" s="91"/>
    </row>
    <row r="31" spans="1:8" ht="52" x14ac:dyDescent="0.3">
      <c r="A31" s="15" t="s">
        <v>161</v>
      </c>
      <c r="B31" s="5" t="s">
        <v>162</v>
      </c>
      <c r="C31" s="5" t="s">
        <v>163</v>
      </c>
      <c r="D31" s="25">
        <v>46000</v>
      </c>
      <c r="E31" s="57" t="s">
        <v>253</v>
      </c>
      <c r="F31" s="15"/>
    </row>
    <row r="32" spans="1:8" ht="52" x14ac:dyDescent="0.3">
      <c r="A32" s="15" t="s">
        <v>164</v>
      </c>
      <c r="B32" s="5" t="s">
        <v>165</v>
      </c>
      <c r="C32" s="5" t="s">
        <v>225</v>
      </c>
      <c r="D32" s="25">
        <v>46000</v>
      </c>
      <c r="E32" s="5" t="s">
        <v>230</v>
      </c>
      <c r="F32" s="15"/>
    </row>
    <row r="33" spans="1:6" ht="52" x14ac:dyDescent="0.3">
      <c r="A33" s="15" t="s">
        <v>166</v>
      </c>
      <c r="B33" s="5" t="s">
        <v>229</v>
      </c>
      <c r="C33" s="5" t="s">
        <v>225</v>
      </c>
      <c r="D33" s="25">
        <v>47200</v>
      </c>
      <c r="E33" s="57" t="s">
        <v>253</v>
      </c>
      <c r="F33" s="15"/>
    </row>
    <row r="34" spans="1:6" x14ac:dyDescent="0.3">
      <c r="A34" s="273">
        <v>17</v>
      </c>
      <c r="B34" s="274" t="s">
        <v>167</v>
      </c>
      <c r="C34" s="274" t="s">
        <v>168</v>
      </c>
      <c r="D34" s="280">
        <v>57195</v>
      </c>
      <c r="E34" s="5" t="s">
        <v>129</v>
      </c>
      <c r="F34" s="273"/>
    </row>
    <row r="35" spans="1:6" x14ac:dyDescent="0.3">
      <c r="A35" s="273"/>
      <c r="B35" s="274"/>
      <c r="C35" s="274"/>
      <c r="D35" s="280"/>
      <c r="E35" s="57" t="s">
        <v>265</v>
      </c>
      <c r="F35" s="273"/>
    </row>
    <row r="36" spans="1:6" x14ac:dyDescent="0.3">
      <c r="A36" s="273"/>
      <c r="B36" s="274"/>
      <c r="C36" s="274"/>
      <c r="D36" s="280"/>
      <c r="E36" s="57" t="s">
        <v>262</v>
      </c>
      <c r="F36" s="273"/>
    </row>
    <row r="37" spans="1:6" ht="26" x14ac:dyDescent="0.3">
      <c r="A37" s="273"/>
      <c r="B37" s="274"/>
      <c r="C37" s="274"/>
      <c r="D37" s="280"/>
      <c r="E37" s="57" t="s">
        <v>266</v>
      </c>
      <c r="F37" s="273"/>
    </row>
    <row r="38" spans="1:6" x14ac:dyDescent="0.3">
      <c r="A38" s="273" t="s">
        <v>169</v>
      </c>
      <c r="B38" s="274" t="s">
        <v>170</v>
      </c>
      <c r="C38" s="274" t="s">
        <v>171</v>
      </c>
      <c r="D38" s="280">
        <v>39200</v>
      </c>
      <c r="E38" s="5" t="s">
        <v>129</v>
      </c>
      <c r="F38" s="273"/>
    </row>
    <row r="39" spans="1:6" x14ac:dyDescent="0.3">
      <c r="A39" s="273"/>
      <c r="B39" s="274"/>
      <c r="C39" s="274"/>
      <c r="D39" s="280"/>
      <c r="E39" s="57" t="s">
        <v>261</v>
      </c>
      <c r="F39" s="273"/>
    </row>
    <row r="40" spans="1:6" x14ac:dyDescent="0.3">
      <c r="A40" s="273"/>
      <c r="B40" s="274"/>
      <c r="C40" s="274"/>
      <c r="D40" s="280"/>
      <c r="E40" s="57" t="s">
        <v>263</v>
      </c>
      <c r="F40" s="273"/>
    </row>
    <row r="41" spans="1:6" x14ac:dyDescent="0.3">
      <c r="A41" s="273"/>
      <c r="B41" s="274"/>
      <c r="C41" s="274"/>
      <c r="D41" s="280"/>
      <c r="E41" s="57" t="s">
        <v>259</v>
      </c>
      <c r="F41" s="273"/>
    </row>
    <row r="42" spans="1:6" x14ac:dyDescent="0.3">
      <c r="A42" s="273" t="s">
        <v>172</v>
      </c>
      <c r="B42" s="270" t="s">
        <v>173</v>
      </c>
      <c r="C42" s="274" t="s">
        <v>174</v>
      </c>
      <c r="D42" s="280">
        <v>46500</v>
      </c>
      <c r="E42" s="5" t="s">
        <v>129</v>
      </c>
      <c r="F42" s="273"/>
    </row>
    <row r="43" spans="1:6" x14ac:dyDescent="0.3">
      <c r="A43" s="273"/>
      <c r="B43" s="271"/>
      <c r="C43" s="274"/>
      <c r="D43" s="280"/>
      <c r="E43" s="57" t="s">
        <v>261</v>
      </c>
      <c r="F43" s="273"/>
    </row>
    <row r="44" spans="1:6" x14ac:dyDescent="0.3">
      <c r="A44" s="273"/>
      <c r="B44" s="271"/>
      <c r="C44" s="274"/>
      <c r="D44" s="280"/>
      <c r="E44" s="57" t="s">
        <v>263</v>
      </c>
      <c r="F44" s="273"/>
    </row>
    <row r="45" spans="1:6" x14ac:dyDescent="0.3">
      <c r="A45" s="273"/>
      <c r="B45" s="272"/>
      <c r="C45" s="274"/>
      <c r="D45" s="280"/>
      <c r="E45" s="57" t="s">
        <v>267</v>
      </c>
      <c r="F45" s="273"/>
    </row>
    <row r="46" spans="1:6" x14ac:dyDescent="0.3">
      <c r="A46" s="273" t="s">
        <v>175</v>
      </c>
      <c r="B46" s="270" t="s">
        <v>176</v>
      </c>
      <c r="C46" s="274" t="s">
        <v>177</v>
      </c>
      <c r="D46" s="280">
        <v>37950</v>
      </c>
      <c r="E46" s="5" t="s">
        <v>129</v>
      </c>
      <c r="F46" s="273"/>
    </row>
    <row r="47" spans="1:6" x14ac:dyDescent="0.3">
      <c r="A47" s="273"/>
      <c r="B47" s="281"/>
      <c r="C47" s="274"/>
      <c r="D47" s="280"/>
      <c r="E47" s="57" t="s">
        <v>265</v>
      </c>
      <c r="F47" s="273"/>
    </row>
    <row r="48" spans="1:6" x14ac:dyDescent="0.3">
      <c r="A48" s="273"/>
      <c r="B48" s="281"/>
      <c r="C48" s="274"/>
      <c r="D48" s="280"/>
      <c r="E48" s="57" t="s">
        <v>263</v>
      </c>
      <c r="F48" s="273"/>
    </row>
    <row r="49" spans="1:8" x14ac:dyDescent="0.3">
      <c r="A49" s="273"/>
      <c r="B49" s="282"/>
      <c r="C49" s="274"/>
      <c r="D49" s="280"/>
      <c r="E49" s="57" t="s">
        <v>259</v>
      </c>
      <c r="F49" s="273"/>
    </row>
    <row r="50" spans="1:8" x14ac:dyDescent="0.3">
      <c r="A50" s="273" t="s">
        <v>178</v>
      </c>
      <c r="B50" s="274" t="s">
        <v>179</v>
      </c>
      <c r="C50" s="274" t="s">
        <v>180</v>
      </c>
      <c r="D50" s="280">
        <v>37950</v>
      </c>
      <c r="E50" s="5" t="s">
        <v>129</v>
      </c>
      <c r="F50" s="273"/>
    </row>
    <row r="51" spans="1:8" x14ac:dyDescent="0.3">
      <c r="A51" s="273"/>
      <c r="B51" s="274"/>
      <c r="C51" s="274"/>
      <c r="D51" s="280"/>
      <c r="E51" s="57" t="s">
        <v>265</v>
      </c>
      <c r="F51" s="273"/>
    </row>
    <row r="52" spans="1:8" x14ac:dyDescent="0.3">
      <c r="A52" s="273"/>
      <c r="B52" s="274"/>
      <c r="C52" s="274"/>
      <c r="D52" s="280"/>
      <c r="E52" s="57" t="s">
        <v>263</v>
      </c>
      <c r="F52" s="273"/>
    </row>
    <row r="53" spans="1:8" x14ac:dyDescent="0.3">
      <c r="A53" s="273"/>
      <c r="B53" s="274"/>
      <c r="C53" s="274"/>
      <c r="D53" s="280"/>
      <c r="E53" s="57" t="s">
        <v>259</v>
      </c>
      <c r="F53" s="273"/>
    </row>
    <row r="54" spans="1:8" x14ac:dyDescent="0.3">
      <c r="A54" s="273" t="s">
        <v>181</v>
      </c>
      <c r="B54" s="274" t="s">
        <v>182</v>
      </c>
      <c r="C54" s="274" t="s">
        <v>183</v>
      </c>
      <c r="D54" s="280">
        <v>36000</v>
      </c>
      <c r="E54" s="5" t="s">
        <v>129</v>
      </c>
      <c r="F54" s="273"/>
    </row>
    <row r="55" spans="1:8" x14ac:dyDescent="0.3">
      <c r="A55" s="273"/>
      <c r="B55" s="274"/>
      <c r="C55" s="274"/>
      <c r="D55" s="280"/>
      <c r="E55" s="57" t="s">
        <v>265</v>
      </c>
      <c r="F55" s="273"/>
    </row>
    <row r="56" spans="1:8" x14ac:dyDescent="0.3">
      <c r="A56" s="273"/>
      <c r="B56" s="274"/>
      <c r="C56" s="274"/>
      <c r="D56" s="280"/>
      <c r="E56" s="57" t="s">
        <v>263</v>
      </c>
      <c r="F56" s="273"/>
    </row>
    <row r="57" spans="1:8" x14ac:dyDescent="0.3">
      <c r="A57" s="273"/>
      <c r="B57" s="274"/>
      <c r="C57" s="274"/>
      <c r="D57" s="280"/>
      <c r="E57" s="57" t="s">
        <v>259</v>
      </c>
      <c r="F57" s="273"/>
    </row>
    <row r="58" spans="1:8" ht="41.25" customHeight="1" x14ac:dyDescent="0.3">
      <c r="A58" s="15">
        <v>23</v>
      </c>
      <c r="B58" s="5" t="s">
        <v>184</v>
      </c>
      <c r="C58" s="5" t="s">
        <v>185</v>
      </c>
      <c r="D58" s="25">
        <v>38500</v>
      </c>
      <c r="E58" s="59" t="s">
        <v>274</v>
      </c>
      <c r="F58" s="15"/>
    </row>
    <row r="59" spans="1:8" ht="37.5" customHeight="1" x14ac:dyDescent="0.3">
      <c r="A59" s="56">
        <v>24</v>
      </c>
      <c r="B59" s="57" t="s">
        <v>186</v>
      </c>
      <c r="C59" s="57" t="s">
        <v>187</v>
      </c>
      <c r="D59" s="58">
        <v>63600</v>
      </c>
      <c r="E59" s="59" t="s">
        <v>273</v>
      </c>
      <c r="F59" s="56"/>
    </row>
    <row r="60" spans="1:8" ht="36.75" customHeight="1" x14ac:dyDescent="0.3">
      <c r="A60" s="56">
        <v>25</v>
      </c>
      <c r="B60" s="57" t="s">
        <v>188</v>
      </c>
      <c r="C60" s="57" t="s">
        <v>189</v>
      </c>
      <c r="D60" s="58">
        <v>67500</v>
      </c>
      <c r="E60" s="59" t="s">
        <v>275</v>
      </c>
      <c r="F60" s="17"/>
    </row>
    <row r="61" spans="1:8" ht="44.25" customHeight="1" x14ac:dyDescent="0.3">
      <c r="A61" s="56">
        <v>26</v>
      </c>
      <c r="B61" s="57" t="s">
        <v>268</v>
      </c>
      <c r="C61" s="57" t="s">
        <v>269</v>
      </c>
      <c r="D61" s="58">
        <v>22800</v>
      </c>
      <c r="E61" s="59" t="s">
        <v>276</v>
      </c>
      <c r="F61" s="17"/>
    </row>
    <row r="62" spans="1:8" ht="26" x14ac:dyDescent="0.3">
      <c r="A62" s="61">
        <v>27</v>
      </c>
      <c r="B62" s="62" t="s">
        <v>270</v>
      </c>
      <c r="C62" s="62" t="s">
        <v>271</v>
      </c>
      <c r="D62" s="63">
        <v>43800</v>
      </c>
      <c r="E62" s="59" t="s">
        <v>277</v>
      </c>
      <c r="F62" s="60"/>
    </row>
    <row r="63" spans="1:8" ht="26" x14ac:dyDescent="0.3">
      <c r="A63" s="75">
        <v>28</v>
      </c>
      <c r="B63" s="62" t="s">
        <v>278</v>
      </c>
      <c r="C63" s="62" t="s">
        <v>279</v>
      </c>
      <c r="D63" s="63">
        <v>22800</v>
      </c>
      <c r="E63" s="59" t="s">
        <v>276</v>
      </c>
      <c r="F63" s="74"/>
    </row>
    <row r="64" spans="1:8" ht="54" customHeight="1" x14ac:dyDescent="0.3">
      <c r="A64" s="61">
        <v>29</v>
      </c>
      <c r="B64" s="76" t="s">
        <v>292</v>
      </c>
      <c r="C64" s="76" t="s">
        <v>291</v>
      </c>
      <c r="D64" s="77">
        <v>40000</v>
      </c>
      <c r="E64" s="76" t="s">
        <v>353</v>
      </c>
      <c r="F64" s="60"/>
      <c r="H64" s="78"/>
    </row>
    <row r="65" spans="1:8" ht="42" customHeight="1" x14ac:dyDescent="0.3">
      <c r="A65" s="97">
        <v>30</v>
      </c>
      <c r="B65" s="98" t="s">
        <v>350</v>
      </c>
      <c r="C65" s="98" t="s">
        <v>351</v>
      </c>
      <c r="D65" s="99">
        <v>33200</v>
      </c>
      <c r="E65" s="59" t="s">
        <v>352</v>
      </c>
      <c r="F65" s="74"/>
      <c r="H65" s="78"/>
    </row>
    <row r="66" spans="1:8" ht="54" customHeight="1" x14ac:dyDescent="0.3">
      <c r="A66" s="97">
        <v>31</v>
      </c>
      <c r="B66" s="98" t="s">
        <v>354</v>
      </c>
      <c r="C66" s="98" t="s">
        <v>355</v>
      </c>
      <c r="D66" s="99">
        <v>60100</v>
      </c>
      <c r="E66" s="98" t="s">
        <v>356</v>
      </c>
      <c r="F66" s="74"/>
      <c r="H66" s="78"/>
    </row>
    <row r="67" spans="1:8" ht="34.5" customHeight="1" x14ac:dyDescent="0.3">
      <c r="A67" s="69">
        <v>32</v>
      </c>
      <c r="B67" s="73" t="s">
        <v>395</v>
      </c>
      <c r="C67" s="73" t="s">
        <v>396</v>
      </c>
      <c r="D67" s="70">
        <v>57000</v>
      </c>
      <c r="E67" s="73" t="s">
        <v>403</v>
      </c>
      <c r="F67" s="148"/>
      <c r="H67" s="78"/>
    </row>
    <row r="68" spans="1:8" ht="24" customHeight="1" x14ac:dyDescent="0.3">
      <c r="A68" s="3"/>
      <c r="B68" s="13"/>
      <c r="C68" s="13"/>
      <c r="D68" s="26">
        <f>SUM(D8:D67)</f>
        <v>1325995</v>
      </c>
      <c r="E68" s="13"/>
      <c r="F68" s="14"/>
    </row>
    <row r="69" spans="1:8" x14ac:dyDescent="0.3">
      <c r="A69" s="3"/>
      <c r="B69" s="13"/>
      <c r="C69" s="13"/>
      <c r="D69" s="26"/>
      <c r="E69" s="13"/>
      <c r="F69" s="14"/>
    </row>
    <row r="70" spans="1:8" ht="33.75" customHeight="1" x14ac:dyDescent="0.3">
      <c r="A70" s="3"/>
      <c r="B70" s="13"/>
      <c r="C70" s="13"/>
      <c r="D70" s="26"/>
      <c r="E70" s="13"/>
      <c r="F70" s="14"/>
    </row>
    <row r="71" spans="1:8" ht="44.25" customHeight="1" x14ac:dyDescent="0.3">
      <c r="A71" s="283" t="s">
        <v>208</v>
      </c>
      <c r="B71" s="284"/>
      <c r="C71" s="284"/>
      <c r="D71" s="284"/>
      <c r="E71" s="284"/>
      <c r="F71" s="284"/>
    </row>
    <row r="72" spans="1:8" ht="15" customHeight="1" x14ac:dyDescent="0.3">
      <c r="A72" s="262" t="s">
        <v>121</v>
      </c>
      <c r="B72" s="238" t="s">
        <v>122</v>
      </c>
      <c r="C72" s="238" t="s">
        <v>224</v>
      </c>
      <c r="D72" s="238" t="s">
        <v>222</v>
      </c>
      <c r="E72" s="264" t="s">
        <v>124</v>
      </c>
      <c r="F72" s="238" t="s">
        <v>125</v>
      </c>
    </row>
    <row r="73" spans="1:8" ht="30" customHeight="1" x14ac:dyDescent="0.3">
      <c r="A73" s="263"/>
      <c r="B73" s="239"/>
      <c r="C73" s="239"/>
      <c r="D73" s="239"/>
      <c r="E73" s="265"/>
      <c r="F73" s="239"/>
    </row>
    <row r="74" spans="1:8" ht="39" x14ac:dyDescent="0.3">
      <c r="A74" s="46" t="s">
        <v>127</v>
      </c>
      <c r="B74" s="47" t="s">
        <v>209</v>
      </c>
      <c r="C74" s="47" t="s">
        <v>210</v>
      </c>
      <c r="D74" s="48">
        <v>70000</v>
      </c>
      <c r="E74" s="47" t="s">
        <v>231</v>
      </c>
      <c r="F74" s="46"/>
    </row>
    <row r="75" spans="1:8" ht="39" x14ac:dyDescent="0.3">
      <c r="A75" s="46" t="s">
        <v>132</v>
      </c>
      <c r="B75" s="47" t="s">
        <v>211</v>
      </c>
      <c r="C75" s="47" t="s">
        <v>210</v>
      </c>
      <c r="D75" s="48">
        <v>70000</v>
      </c>
      <c r="E75" s="47" t="s">
        <v>231</v>
      </c>
      <c r="F75" s="46"/>
    </row>
    <row r="76" spans="1:8" ht="39" x14ac:dyDescent="0.3">
      <c r="A76" s="46" t="s">
        <v>134</v>
      </c>
      <c r="B76" s="47" t="s">
        <v>212</v>
      </c>
      <c r="C76" s="47" t="s">
        <v>210</v>
      </c>
      <c r="D76" s="48">
        <v>70000</v>
      </c>
      <c r="E76" s="47" t="s">
        <v>231</v>
      </c>
      <c r="F76" s="46"/>
    </row>
    <row r="77" spans="1:8" ht="39" x14ac:dyDescent="0.3">
      <c r="A77" s="46" t="s">
        <v>136</v>
      </c>
      <c r="B77" s="47" t="s">
        <v>213</v>
      </c>
      <c r="C77" s="47" t="s">
        <v>210</v>
      </c>
      <c r="D77" s="48">
        <v>70000</v>
      </c>
      <c r="E77" s="47" t="s">
        <v>231</v>
      </c>
      <c r="F77" s="46"/>
    </row>
    <row r="78" spans="1:8" ht="39" x14ac:dyDescent="0.3">
      <c r="A78" s="46" t="s">
        <v>138</v>
      </c>
      <c r="B78" s="47" t="s">
        <v>214</v>
      </c>
      <c r="C78" s="47" t="s">
        <v>210</v>
      </c>
      <c r="D78" s="48">
        <v>70000</v>
      </c>
      <c r="E78" s="47" t="s">
        <v>231</v>
      </c>
      <c r="F78" s="46"/>
    </row>
    <row r="79" spans="1:8" ht="39" x14ac:dyDescent="0.3">
      <c r="A79" s="46" t="s">
        <v>140</v>
      </c>
      <c r="B79" s="47" t="s">
        <v>215</v>
      </c>
      <c r="C79" s="47" t="s">
        <v>210</v>
      </c>
      <c r="D79" s="48">
        <v>70000</v>
      </c>
      <c r="E79" s="47" t="s">
        <v>231</v>
      </c>
      <c r="F79" s="46"/>
    </row>
    <row r="80" spans="1:8" x14ac:dyDescent="0.3">
      <c r="A80" s="2"/>
      <c r="B80" s="43"/>
      <c r="C80" s="43"/>
      <c r="D80" s="51">
        <f>SUM(D74:D79)</f>
        <v>420000</v>
      </c>
      <c r="E80" s="43"/>
      <c r="F80" s="2"/>
      <c r="H80" s="55"/>
    </row>
    <row r="81" spans="1:6" x14ac:dyDescent="0.3">
      <c r="A81" s="3"/>
      <c r="B81" s="13"/>
      <c r="C81" s="13"/>
      <c r="D81" s="26"/>
      <c r="E81" s="13"/>
      <c r="F81" s="14"/>
    </row>
    <row r="82" spans="1:6" ht="3.75" customHeight="1" x14ac:dyDescent="0.3">
      <c r="A82" s="3"/>
      <c r="B82" s="13"/>
      <c r="C82" s="13"/>
      <c r="D82" s="27"/>
      <c r="E82" s="13"/>
      <c r="F82" s="14"/>
    </row>
    <row r="83" spans="1:6" ht="41.25" customHeight="1" x14ac:dyDescent="0.3">
      <c r="A83" s="285" t="s">
        <v>190</v>
      </c>
      <c r="B83" s="286"/>
      <c r="C83" s="286"/>
      <c r="D83" s="286"/>
      <c r="E83" s="286"/>
      <c r="F83" s="287"/>
    </row>
    <row r="84" spans="1:6" ht="15" customHeight="1" x14ac:dyDescent="0.3">
      <c r="A84" s="266" t="s">
        <v>121</v>
      </c>
      <c r="B84" s="268" t="s">
        <v>122</v>
      </c>
      <c r="C84" s="268" t="s">
        <v>224</v>
      </c>
      <c r="D84" s="268" t="s">
        <v>222</v>
      </c>
      <c r="E84" s="264" t="s">
        <v>124</v>
      </c>
      <c r="F84" s="268" t="s">
        <v>125</v>
      </c>
    </row>
    <row r="85" spans="1:6" ht="27.75" customHeight="1" x14ac:dyDescent="0.3">
      <c r="A85" s="267"/>
      <c r="B85" s="269"/>
      <c r="C85" s="269"/>
      <c r="D85" s="269"/>
      <c r="E85" s="265"/>
      <c r="F85" s="269"/>
    </row>
    <row r="86" spans="1:6" ht="12.75" customHeight="1" x14ac:dyDescent="0.3">
      <c r="A86" s="273" t="s">
        <v>127</v>
      </c>
      <c r="B86" s="270" t="s">
        <v>191</v>
      </c>
      <c r="C86" s="274" t="s">
        <v>192</v>
      </c>
      <c r="D86" s="275">
        <v>40000</v>
      </c>
      <c r="E86" s="5" t="s">
        <v>193</v>
      </c>
      <c r="F86" s="273"/>
    </row>
    <row r="87" spans="1:6" x14ac:dyDescent="0.3">
      <c r="A87" s="273"/>
      <c r="B87" s="281"/>
      <c r="C87" s="274"/>
      <c r="D87" s="275"/>
      <c r="E87" s="5" t="s">
        <v>194</v>
      </c>
      <c r="F87" s="273"/>
    </row>
    <row r="88" spans="1:6" ht="18" customHeight="1" x14ac:dyDescent="0.3">
      <c r="A88" s="273"/>
      <c r="B88" s="282"/>
      <c r="C88" s="274"/>
      <c r="D88" s="275"/>
      <c r="E88" s="5" t="s">
        <v>195</v>
      </c>
      <c r="F88" s="273"/>
    </row>
    <row r="89" spans="1:6" ht="18.75" customHeight="1" x14ac:dyDescent="0.3">
      <c r="A89" s="273" t="s">
        <v>132</v>
      </c>
      <c r="B89" s="274" t="s">
        <v>240</v>
      </c>
      <c r="C89" s="274" t="s">
        <v>192</v>
      </c>
      <c r="D89" s="275">
        <v>669261</v>
      </c>
      <c r="E89" s="5" t="s">
        <v>196</v>
      </c>
      <c r="F89" s="273"/>
    </row>
    <row r="90" spans="1:6" x14ac:dyDescent="0.3">
      <c r="A90" s="273"/>
      <c r="B90" s="274"/>
      <c r="C90" s="274"/>
      <c r="D90" s="275"/>
      <c r="E90" s="5" t="s">
        <v>197</v>
      </c>
      <c r="F90" s="273"/>
    </row>
    <row r="91" spans="1:6" x14ac:dyDescent="0.3">
      <c r="A91" s="273"/>
      <c r="B91" s="274"/>
      <c r="C91" s="274"/>
      <c r="D91" s="275"/>
      <c r="E91" s="5" t="s">
        <v>198</v>
      </c>
      <c r="F91" s="273"/>
    </row>
    <row r="92" spans="1:6" ht="24.75" customHeight="1" x14ac:dyDescent="0.3">
      <c r="A92" s="273"/>
      <c r="B92" s="274"/>
      <c r="C92" s="274"/>
      <c r="D92" s="275"/>
      <c r="E92" s="5" t="s">
        <v>199</v>
      </c>
      <c r="F92" s="273"/>
    </row>
    <row r="93" spans="1:6" x14ac:dyDescent="0.3">
      <c r="A93" s="273" t="s">
        <v>134</v>
      </c>
      <c r="B93" s="274" t="s">
        <v>200</v>
      </c>
      <c r="C93" s="274" t="s">
        <v>192</v>
      </c>
      <c r="D93" s="275">
        <v>35000</v>
      </c>
      <c r="E93" s="5" t="s">
        <v>193</v>
      </c>
      <c r="F93" s="273"/>
    </row>
    <row r="94" spans="1:6" x14ac:dyDescent="0.3">
      <c r="A94" s="273"/>
      <c r="B94" s="274"/>
      <c r="C94" s="274"/>
      <c r="D94" s="275"/>
      <c r="E94" s="5" t="s">
        <v>194</v>
      </c>
      <c r="F94" s="273"/>
    </row>
    <row r="95" spans="1:6" ht="21" customHeight="1" x14ac:dyDescent="0.3">
      <c r="A95" s="273"/>
      <c r="B95" s="274"/>
      <c r="C95" s="274"/>
      <c r="D95" s="275"/>
      <c r="E95" s="5" t="s">
        <v>195</v>
      </c>
      <c r="F95" s="273"/>
    </row>
    <row r="96" spans="1:6" x14ac:dyDescent="0.3">
      <c r="A96" s="273" t="s">
        <v>136</v>
      </c>
      <c r="B96" s="270" t="s">
        <v>226</v>
      </c>
      <c r="C96" s="274" t="s">
        <v>192</v>
      </c>
      <c r="D96" s="275">
        <v>35000</v>
      </c>
      <c r="E96" s="5" t="s">
        <v>193</v>
      </c>
      <c r="F96" s="273"/>
    </row>
    <row r="97" spans="1:8" x14ac:dyDescent="0.3">
      <c r="A97" s="273"/>
      <c r="B97" s="288"/>
      <c r="C97" s="274"/>
      <c r="D97" s="275"/>
      <c r="E97" s="5" t="s">
        <v>194</v>
      </c>
      <c r="F97" s="273"/>
    </row>
    <row r="98" spans="1:8" ht="16.5" customHeight="1" x14ac:dyDescent="0.3">
      <c r="A98" s="273"/>
      <c r="B98" s="289"/>
      <c r="C98" s="274"/>
      <c r="D98" s="275"/>
      <c r="E98" s="5" t="s">
        <v>195</v>
      </c>
      <c r="F98" s="273"/>
    </row>
    <row r="99" spans="1:8" ht="20.25" customHeight="1" x14ac:dyDescent="0.3">
      <c r="A99" s="273" t="s">
        <v>138</v>
      </c>
      <c r="B99" s="274" t="s">
        <v>201</v>
      </c>
      <c r="C99" s="274" t="s">
        <v>202</v>
      </c>
      <c r="D99" s="275">
        <v>58564</v>
      </c>
      <c r="E99" s="5" t="s">
        <v>129</v>
      </c>
      <c r="F99" s="273"/>
    </row>
    <row r="100" spans="1:8" ht="17.25" customHeight="1" x14ac:dyDescent="0.3">
      <c r="A100" s="273"/>
      <c r="B100" s="274"/>
      <c r="C100" s="274"/>
      <c r="D100" s="275"/>
      <c r="E100" s="5" t="s">
        <v>130</v>
      </c>
      <c r="F100" s="273"/>
    </row>
    <row r="101" spans="1:8" x14ac:dyDescent="0.3">
      <c r="A101" s="273"/>
      <c r="B101" s="274"/>
      <c r="C101" s="274"/>
      <c r="D101" s="275"/>
      <c r="E101" s="5" t="s">
        <v>131</v>
      </c>
      <c r="F101" s="273"/>
    </row>
    <row r="102" spans="1:8" x14ac:dyDescent="0.3">
      <c r="A102" s="273"/>
      <c r="B102" s="274"/>
      <c r="C102" s="274"/>
      <c r="D102" s="275"/>
      <c r="E102" s="5" t="s">
        <v>156</v>
      </c>
      <c r="F102" s="273"/>
    </row>
    <row r="103" spans="1:8" x14ac:dyDescent="0.3">
      <c r="A103" s="273" t="s">
        <v>140</v>
      </c>
      <c r="B103" s="274" t="s">
        <v>203</v>
      </c>
      <c r="C103" s="274" t="s">
        <v>202</v>
      </c>
      <c r="D103" s="275">
        <v>41482</v>
      </c>
      <c r="E103" s="5" t="s">
        <v>129</v>
      </c>
      <c r="F103" s="273"/>
    </row>
    <row r="104" spans="1:8" x14ac:dyDescent="0.3">
      <c r="A104" s="273"/>
      <c r="B104" s="274"/>
      <c r="C104" s="274"/>
      <c r="D104" s="275"/>
      <c r="E104" s="5" t="s">
        <v>130</v>
      </c>
      <c r="F104" s="273"/>
    </row>
    <row r="105" spans="1:8" x14ac:dyDescent="0.3">
      <c r="A105" s="273"/>
      <c r="B105" s="274"/>
      <c r="C105" s="274"/>
      <c r="D105" s="275"/>
      <c r="E105" s="5" t="s">
        <v>131</v>
      </c>
      <c r="F105" s="273"/>
    </row>
    <row r="106" spans="1:8" x14ac:dyDescent="0.3">
      <c r="A106" s="273"/>
      <c r="B106" s="274"/>
      <c r="C106" s="274"/>
      <c r="D106" s="275"/>
      <c r="E106" s="5" t="s">
        <v>156</v>
      </c>
      <c r="F106" s="273"/>
    </row>
    <row r="107" spans="1:8" ht="52" x14ac:dyDescent="0.3">
      <c r="A107" s="93" t="s">
        <v>299</v>
      </c>
      <c r="B107" s="94" t="s">
        <v>300</v>
      </c>
      <c r="C107" s="94" t="s">
        <v>301</v>
      </c>
      <c r="D107" s="95">
        <v>436256.21</v>
      </c>
      <c r="E107" s="94" t="s">
        <v>302</v>
      </c>
      <c r="F107" s="93"/>
    </row>
    <row r="108" spans="1:8" x14ac:dyDescent="0.3">
      <c r="A108" s="3"/>
      <c r="B108" s="13"/>
      <c r="C108" s="13"/>
      <c r="D108" s="26">
        <f>SUM(D86:D107)</f>
        <v>1315563.21</v>
      </c>
      <c r="E108" s="13"/>
      <c r="F108" s="3"/>
    </row>
    <row r="109" spans="1:8" ht="15" customHeight="1" x14ac:dyDescent="0.3">
      <c r="A109" s="3"/>
      <c r="B109" s="13"/>
      <c r="C109" s="13"/>
      <c r="D109" s="27"/>
      <c r="E109" s="13"/>
      <c r="F109" s="3"/>
    </row>
    <row r="110" spans="1:8" ht="27.75" customHeight="1" x14ac:dyDescent="0.3">
      <c r="A110" s="295" t="s">
        <v>204</v>
      </c>
      <c r="B110" s="296"/>
      <c r="C110" s="296"/>
      <c r="D110" s="296"/>
      <c r="E110" s="296"/>
      <c r="F110" s="297"/>
    </row>
    <row r="111" spans="1:8" ht="15" customHeight="1" x14ac:dyDescent="0.3">
      <c r="A111" s="262" t="s">
        <v>121</v>
      </c>
      <c r="B111" s="238" t="s">
        <v>122</v>
      </c>
      <c r="C111" s="238" t="s">
        <v>224</v>
      </c>
      <c r="D111" s="238" t="s">
        <v>222</v>
      </c>
      <c r="E111" s="264" t="s">
        <v>124</v>
      </c>
      <c r="F111" s="238" t="s">
        <v>125</v>
      </c>
    </row>
    <row r="112" spans="1:8" ht="67.5" customHeight="1" x14ac:dyDescent="0.3">
      <c r="A112" s="263"/>
      <c r="B112" s="239"/>
      <c r="C112" s="239"/>
      <c r="D112" s="239"/>
      <c r="E112" s="265"/>
      <c r="F112" s="239"/>
      <c r="H112" s="55"/>
    </row>
    <row r="113" spans="1:8" ht="25.5" customHeight="1" x14ac:dyDescent="0.3">
      <c r="A113" s="15" t="s">
        <v>127</v>
      </c>
      <c r="B113" s="5" t="s">
        <v>205</v>
      </c>
      <c r="C113" s="5" t="s">
        <v>192</v>
      </c>
      <c r="D113" s="28">
        <v>529540</v>
      </c>
      <c r="E113" s="5" t="s">
        <v>233</v>
      </c>
      <c r="F113" s="16"/>
    </row>
    <row r="114" spans="1:8" ht="21.75" customHeight="1" x14ac:dyDescent="0.3">
      <c r="A114" s="15" t="s">
        <v>132</v>
      </c>
      <c r="B114" s="5" t="s">
        <v>206</v>
      </c>
      <c r="C114" s="5" t="s">
        <v>192</v>
      </c>
      <c r="D114" s="28">
        <v>493020</v>
      </c>
      <c r="E114" s="5" t="s">
        <v>232</v>
      </c>
      <c r="F114" s="16"/>
    </row>
    <row r="115" spans="1:8" ht="30" customHeight="1" x14ac:dyDescent="0.3">
      <c r="A115" s="15" t="s">
        <v>134</v>
      </c>
      <c r="B115" s="5" t="s">
        <v>207</v>
      </c>
      <c r="C115" s="5" t="s">
        <v>192</v>
      </c>
      <c r="D115" s="28">
        <v>538670</v>
      </c>
      <c r="E115" s="5" t="s">
        <v>234</v>
      </c>
      <c r="F115" s="16"/>
    </row>
    <row r="116" spans="1:8" ht="30" customHeight="1" x14ac:dyDescent="0.3">
      <c r="A116" s="93" t="s">
        <v>295</v>
      </c>
      <c r="B116" s="94" t="s">
        <v>298</v>
      </c>
      <c r="C116" s="94" t="s">
        <v>296</v>
      </c>
      <c r="D116" s="28">
        <v>134213.1</v>
      </c>
      <c r="E116" s="94" t="s">
        <v>297</v>
      </c>
      <c r="F116" s="16"/>
    </row>
    <row r="117" spans="1:8" x14ac:dyDescent="0.3">
      <c r="A117" s="3"/>
      <c r="B117" s="13"/>
      <c r="C117" s="13"/>
      <c r="D117" s="202">
        <f>SUM(D113:D116)</f>
        <v>1695443.1</v>
      </c>
      <c r="E117" s="13"/>
      <c r="F117" s="3"/>
    </row>
    <row r="118" spans="1:8" x14ac:dyDescent="0.3">
      <c r="A118" s="3"/>
      <c r="B118" s="13"/>
      <c r="C118" s="13"/>
      <c r="D118" s="4"/>
      <c r="E118" s="13"/>
      <c r="F118" s="3"/>
    </row>
    <row r="120" spans="1:8" ht="30.75" customHeight="1" x14ac:dyDescent="0.3">
      <c r="A120" s="285" t="s">
        <v>241</v>
      </c>
      <c r="B120" s="286"/>
      <c r="C120" s="286"/>
      <c r="D120" s="286"/>
      <c r="E120" s="286"/>
      <c r="F120" s="287"/>
    </row>
    <row r="121" spans="1:8" ht="15" customHeight="1" x14ac:dyDescent="0.3">
      <c r="A121" s="290" t="s">
        <v>121</v>
      </c>
      <c r="B121" s="237" t="s">
        <v>122</v>
      </c>
      <c r="C121" s="237" t="s">
        <v>123</v>
      </c>
      <c r="D121" s="237" t="s">
        <v>222</v>
      </c>
      <c r="E121" s="291" t="s">
        <v>124</v>
      </c>
      <c r="F121" s="237" t="s">
        <v>125</v>
      </c>
    </row>
    <row r="122" spans="1:8" ht="29.25" customHeight="1" x14ac:dyDescent="0.3">
      <c r="A122" s="290"/>
      <c r="B122" s="237"/>
      <c r="C122" s="237"/>
      <c r="D122" s="237"/>
      <c r="E122" s="291"/>
      <c r="F122" s="237"/>
    </row>
    <row r="123" spans="1:8" ht="39" x14ac:dyDescent="0.3">
      <c r="A123" s="15" t="s">
        <v>127</v>
      </c>
      <c r="B123" s="5" t="s">
        <v>216</v>
      </c>
      <c r="C123" s="5" t="s">
        <v>235</v>
      </c>
      <c r="D123" s="25">
        <v>401280</v>
      </c>
      <c r="E123" s="5" t="s">
        <v>236</v>
      </c>
      <c r="F123" s="15"/>
    </row>
    <row r="124" spans="1:8" ht="39" x14ac:dyDescent="0.3">
      <c r="A124" s="15" t="s">
        <v>132</v>
      </c>
      <c r="B124" s="5" t="s">
        <v>217</v>
      </c>
      <c r="C124" s="5" t="s">
        <v>235</v>
      </c>
      <c r="D124" s="25">
        <v>204375</v>
      </c>
      <c r="E124" s="5" t="s">
        <v>237</v>
      </c>
      <c r="F124" s="15"/>
    </row>
    <row r="125" spans="1:8" ht="26" x14ac:dyDescent="0.3">
      <c r="A125" s="15" t="s">
        <v>134</v>
      </c>
      <c r="B125" s="5" t="s">
        <v>218</v>
      </c>
      <c r="C125" s="5" t="s">
        <v>235</v>
      </c>
      <c r="D125" s="25">
        <v>639505.41</v>
      </c>
      <c r="E125" s="5" t="s">
        <v>238</v>
      </c>
      <c r="F125" s="15"/>
    </row>
    <row r="126" spans="1:8" ht="39" x14ac:dyDescent="0.3">
      <c r="A126" s="15" t="s">
        <v>136</v>
      </c>
      <c r="B126" s="5" t="s">
        <v>219</v>
      </c>
      <c r="C126" s="5" t="s">
        <v>235</v>
      </c>
      <c r="D126" s="25">
        <v>165503</v>
      </c>
      <c r="E126" s="5" t="s">
        <v>239</v>
      </c>
      <c r="F126" s="15"/>
    </row>
    <row r="127" spans="1:8" ht="52" x14ac:dyDescent="0.3">
      <c r="A127" s="15" t="s">
        <v>138</v>
      </c>
      <c r="B127" s="5" t="s">
        <v>220</v>
      </c>
      <c r="C127" s="5" t="s">
        <v>235</v>
      </c>
      <c r="D127" s="25">
        <v>98640</v>
      </c>
      <c r="E127" s="5" t="s">
        <v>242</v>
      </c>
      <c r="F127" s="15"/>
    </row>
    <row r="128" spans="1:8" x14ac:dyDescent="0.3">
      <c r="A128" s="3"/>
      <c r="B128" s="13"/>
      <c r="C128" s="13"/>
      <c r="D128" s="26">
        <f>SUM(D123:D127)</f>
        <v>1509303.4100000001</v>
      </c>
      <c r="E128" s="13"/>
      <c r="F128" s="3"/>
      <c r="H128" s="55"/>
    </row>
    <row r="129" spans="1:6" x14ac:dyDescent="0.3">
      <c r="A129" s="3"/>
      <c r="B129" s="13"/>
      <c r="C129" s="13"/>
      <c r="D129" s="26"/>
      <c r="E129" s="13"/>
      <c r="F129" s="3"/>
    </row>
    <row r="130" spans="1:6" x14ac:dyDescent="0.3">
      <c r="A130" s="3"/>
      <c r="B130" s="54" t="s">
        <v>23</v>
      </c>
      <c r="C130" s="13"/>
      <c r="D130" s="26">
        <f>D68+D80+D108+D117+D128</f>
        <v>6266304.7200000007</v>
      </c>
      <c r="E130" s="26"/>
      <c r="F130" s="3"/>
    </row>
    <row r="131" spans="1:6" x14ac:dyDescent="0.3">
      <c r="A131" s="2"/>
      <c r="B131" s="12"/>
      <c r="C131" s="12"/>
      <c r="D131" s="32"/>
      <c r="E131" s="12"/>
      <c r="F131" s="2"/>
    </row>
    <row r="132" spans="1:6" ht="56.25" customHeight="1" x14ac:dyDescent="0.3">
      <c r="A132" s="246" t="s">
        <v>223</v>
      </c>
      <c r="B132" s="292"/>
      <c r="C132" s="292"/>
      <c r="D132" s="292"/>
      <c r="E132" s="292"/>
      <c r="F132" s="292"/>
    </row>
    <row r="133" spans="1:6" x14ac:dyDescent="0.3">
      <c r="D133" s="30"/>
    </row>
  </sheetData>
  <mergeCells count="113">
    <mergeCell ref="A121:A122"/>
    <mergeCell ref="B121:B122"/>
    <mergeCell ref="C121:C122"/>
    <mergeCell ref="D121:D122"/>
    <mergeCell ref="E121:E122"/>
    <mergeCell ref="F121:F122"/>
    <mergeCell ref="A120:F120"/>
    <mergeCell ref="A132:F132"/>
    <mergeCell ref="A2:F2"/>
    <mergeCell ref="A110:F110"/>
    <mergeCell ref="F99:F102"/>
    <mergeCell ref="A103:A106"/>
    <mergeCell ref="B103:B106"/>
    <mergeCell ref="C103:C106"/>
    <mergeCell ref="D103:D106"/>
    <mergeCell ref="F103:F106"/>
    <mergeCell ref="A111:A112"/>
    <mergeCell ref="B111:B112"/>
    <mergeCell ref="C111:C112"/>
    <mergeCell ref="D111:D112"/>
    <mergeCell ref="E111:E112"/>
    <mergeCell ref="F111:F112"/>
    <mergeCell ref="A96:A98"/>
    <mergeCell ref="C96:C98"/>
    <mergeCell ref="D96:D98"/>
    <mergeCell ref="F96:F98"/>
    <mergeCell ref="A99:A102"/>
    <mergeCell ref="B99:B102"/>
    <mergeCell ref="C99:C102"/>
    <mergeCell ref="D99:D102"/>
    <mergeCell ref="B96:B98"/>
    <mergeCell ref="A93:A95"/>
    <mergeCell ref="B93:B95"/>
    <mergeCell ref="C93:C95"/>
    <mergeCell ref="D93:D95"/>
    <mergeCell ref="F93:F95"/>
    <mergeCell ref="A89:A92"/>
    <mergeCell ref="B89:B92"/>
    <mergeCell ref="C89:C92"/>
    <mergeCell ref="D89:D92"/>
    <mergeCell ref="F89:F92"/>
    <mergeCell ref="A83:F83"/>
    <mergeCell ref="A86:A88"/>
    <mergeCell ref="B86:B88"/>
    <mergeCell ref="C86:C88"/>
    <mergeCell ref="D86:D88"/>
    <mergeCell ref="F86:F88"/>
    <mergeCell ref="A54:A57"/>
    <mergeCell ref="B54:B57"/>
    <mergeCell ref="C54:C57"/>
    <mergeCell ref="D54:D57"/>
    <mergeCell ref="F54:F57"/>
    <mergeCell ref="A71:F71"/>
    <mergeCell ref="A72:A73"/>
    <mergeCell ref="B72:B73"/>
    <mergeCell ref="C72:C73"/>
    <mergeCell ref="D72:D73"/>
    <mergeCell ref="E72:E73"/>
    <mergeCell ref="F72:F73"/>
    <mergeCell ref="F46:F49"/>
    <mergeCell ref="A50:A53"/>
    <mergeCell ref="B50:B53"/>
    <mergeCell ref="C50:C53"/>
    <mergeCell ref="D50:D53"/>
    <mergeCell ref="F50:F53"/>
    <mergeCell ref="A42:A45"/>
    <mergeCell ref="C42:C45"/>
    <mergeCell ref="D42:D45"/>
    <mergeCell ref="F42:F45"/>
    <mergeCell ref="A46:A49"/>
    <mergeCell ref="B46:B49"/>
    <mergeCell ref="C46:C49"/>
    <mergeCell ref="D46:D49"/>
    <mergeCell ref="F27:F30"/>
    <mergeCell ref="A23:A26"/>
    <mergeCell ref="B23:B26"/>
    <mergeCell ref="C23:C26"/>
    <mergeCell ref="D23:D26"/>
    <mergeCell ref="F23:F26"/>
    <mergeCell ref="A38:A41"/>
    <mergeCell ref="B38:B41"/>
    <mergeCell ref="C38:C41"/>
    <mergeCell ref="D38:D41"/>
    <mergeCell ref="F38:F41"/>
    <mergeCell ref="A34:A37"/>
    <mergeCell ref="B34:B37"/>
    <mergeCell ref="C34:C37"/>
    <mergeCell ref="D34:D37"/>
    <mergeCell ref="F34:F37"/>
    <mergeCell ref="A3:F3"/>
    <mergeCell ref="A6:A7"/>
    <mergeCell ref="B6:B7"/>
    <mergeCell ref="C6:C7"/>
    <mergeCell ref="D6:D7"/>
    <mergeCell ref="E6:E7"/>
    <mergeCell ref="F6:F7"/>
    <mergeCell ref="A84:A85"/>
    <mergeCell ref="B84:B85"/>
    <mergeCell ref="C84:C85"/>
    <mergeCell ref="D84:D85"/>
    <mergeCell ref="E84:E85"/>
    <mergeCell ref="F84:F85"/>
    <mergeCell ref="B42:B45"/>
    <mergeCell ref="A18:A22"/>
    <mergeCell ref="B18:B22"/>
    <mergeCell ref="C18:C22"/>
    <mergeCell ref="D18:D22"/>
    <mergeCell ref="F18:F22"/>
    <mergeCell ref="A5:F5"/>
    <mergeCell ref="A27:A30"/>
    <mergeCell ref="B27:B30"/>
    <mergeCell ref="C27:C30"/>
    <mergeCell ref="D27:D30"/>
  </mergeCells>
  <pageMargins left="0.82677165354330717" right="0.19685039370078741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9FF7-5794-4EAF-B86A-3582BF5DF7E9}">
  <sheetPr>
    <pageSetUpPr fitToPage="1"/>
  </sheetPr>
  <dimension ref="A3:I16"/>
  <sheetViews>
    <sheetView tabSelected="1" topLeftCell="A10" workbookViewId="0">
      <selection activeCell="F16" sqref="F16"/>
    </sheetView>
  </sheetViews>
  <sheetFormatPr defaultRowHeight="14.5" x14ac:dyDescent="0.35"/>
  <cols>
    <col min="1" max="1" width="5.7265625" customWidth="1"/>
    <col min="2" max="2" width="11.453125" style="106" customWidth="1"/>
    <col min="3" max="3" width="18.26953125" customWidth="1"/>
    <col min="4" max="4" width="30.81640625" customWidth="1"/>
    <col min="5" max="6" width="15.1796875" customWidth="1"/>
    <col min="7" max="7" width="15" customWidth="1"/>
    <col min="8" max="8" width="18.7265625" customWidth="1"/>
    <col min="9" max="9" width="19.453125" customWidth="1"/>
  </cols>
  <sheetData>
    <row r="3" spans="1:9" ht="15.5" x14ac:dyDescent="0.35">
      <c r="A3" s="298" t="s">
        <v>375</v>
      </c>
      <c r="B3" s="298"/>
      <c r="C3" s="298"/>
      <c r="D3" s="298"/>
      <c r="E3" s="298"/>
      <c r="F3" s="298"/>
      <c r="G3" s="298"/>
      <c r="H3" s="298"/>
      <c r="I3" s="298"/>
    </row>
    <row r="4" spans="1:9" ht="35.25" customHeight="1" x14ac:dyDescent="0.35">
      <c r="A4" s="240" t="s">
        <v>514</v>
      </c>
      <c r="B4" s="240"/>
      <c r="C4" s="240"/>
      <c r="D4" s="240"/>
      <c r="E4" s="240"/>
      <c r="F4" s="240"/>
      <c r="G4" s="240"/>
      <c r="H4" s="240"/>
      <c r="I4" s="240"/>
    </row>
    <row r="5" spans="1:9" ht="15.5" x14ac:dyDescent="0.35">
      <c r="A5" s="302" t="s">
        <v>361</v>
      </c>
      <c r="B5" s="302"/>
      <c r="C5" s="302"/>
      <c r="D5" s="302"/>
      <c r="E5" s="302"/>
      <c r="F5" s="302"/>
      <c r="G5" s="302"/>
      <c r="H5" s="302"/>
      <c r="I5" s="302"/>
    </row>
    <row r="6" spans="1:9" x14ac:dyDescent="0.35">
      <c r="C6" s="18"/>
      <c r="D6" s="2"/>
      <c r="E6" s="2"/>
      <c r="F6" s="2"/>
      <c r="G6" s="42"/>
      <c r="H6" s="2"/>
    </row>
    <row r="7" spans="1:9" ht="26.5" x14ac:dyDescent="0.35">
      <c r="A7" s="162" t="s">
        <v>476</v>
      </c>
      <c r="B7" s="163" t="s">
        <v>434</v>
      </c>
      <c r="C7" s="194" t="s">
        <v>0</v>
      </c>
      <c r="D7" s="194" t="s">
        <v>1</v>
      </c>
      <c r="E7" s="194" t="s">
        <v>24</v>
      </c>
      <c r="F7" s="194" t="s">
        <v>7</v>
      </c>
      <c r="G7" s="11" t="s">
        <v>359</v>
      </c>
      <c r="H7" s="194" t="s">
        <v>25</v>
      </c>
      <c r="I7" s="163" t="s">
        <v>516</v>
      </c>
    </row>
    <row r="8" spans="1:9" ht="22.5" customHeight="1" x14ac:dyDescent="0.35">
      <c r="A8" s="172" t="s">
        <v>127</v>
      </c>
      <c r="B8" s="195">
        <v>4</v>
      </c>
      <c r="C8" s="69">
        <v>44503157</v>
      </c>
      <c r="D8" s="71" t="s">
        <v>362</v>
      </c>
      <c r="E8" s="113">
        <v>37103</v>
      </c>
      <c r="F8" s="114">
        <v>463542.33</v>
      </c>
      <c r="G8" s="115">
        <v>0</v>
      </c>
      <c r="H8" s="71" t="s">
        <v>432</v>
      </c>
      <c r="I8" s="208" t="s">
        <v>517</v>
      </c>
    </row>
    <row r="9" spans="1:9" ht="33" customHeight="1" x14ac:dyDescent="0.35">
      <c r="A9" s="172" t="s">
        <v>132</v>
      </c>
      <c r="B9" s="195">
        <v>4</v>
      </c>
      <c r="C9" s="69">
        <v>44503158</v>
      </c>
      <c r="D9" s="71" t="s">
        <v>362</v>
      </c>
      <c r="E9" s="113">
        <v>37103</v>
      </c>
      <c r="F9" s="114">
        <v>463542.32</v>
      </c>
      <c r="G9" s="115">
        <v>0</v>
      </c>
      <c r="H9" s="71" t="s">
        <v>432</v>
      </c>
      <c r="I9" s="209" t="s">
        <v>517</v>
      </c>
    </row>
    <row r="10" spans="1:9" ht="28.5" customHeight="1" x14ac:dyDescent="0.35">
      <c r="A10" s="172" t="s">
        <v>134</v>
      </c>
      <c r="B10" s="195">
        <v>3</v>
      </c>
      <c r="C10" s="69">
        <v>31003544</v>
      </c>
      <c r="D10" s="71" t="s">
        <v>363</v>
      </c>
      <c r="E10" s="113">
        <v>39629</v>
      </c>
      <c r="F10" s="114">
        <v>376573.84</v>
      </c>
      <c r="G10" s="115">
        <v>5334.79</v>
      </c>
      <c r="H10" s="71" t="s">
        <v>432</v>
      </c>
      <c r="I10" s="208" t="s">
        <v>518</v>
      </c>
    </row>
    <row r="11" spans="1:9" ht="18.75" customHeight="1" x14ac:dyDescent="0.35">
      <c r="A11" s="172" t="s">
        <v>136</v>
      </c>
      <c r="B11" s="195">
        <v>3</v>
      </c>
      <c r="C11" s="69">
        <v>31003987</v>
      </c>
      <c r="D11" s="71" t="s">
        <v>48</v>
      </c>
      <c r="E11" s="113">
        <v>41820</v>
      </c>
      <c r="F11" s="114">
        <v>1583555.79</v>
      </c>
      <c r="G11" s="115">
        <v>687527.09</v>
      </c>
      <c r="H11" s="71" t="s">
        <v>432</v>
      </c>
      <c r="I11" s="208" t="s">
        <v>519</v>
      </c>
    </row>
    <row r="12" spans="1:9" ht="19.5" customHeight="1" x14ac:dyDescent="0.35">
      <c r="A12" s="172" t="s">
        <v>138</v>
      </c>
      <c r="B12" s="195">
        <v>3</v>
      </c>
      <c r="C12" s="69">
        <v>31003988</v>
      </c>
      <c r="D12" s="71" t="s">
        <v>49</v>
      </c>
      <c r="E12" s="113">
        <v>41820</v>
      </c>
      <c r="F12" s="114">
        <v>789411.33</v>
      </c>
      <c r="G12" s="115">
        <v>342736.1</v>
      </c>
      <c r="H12" s="71" t="s">
        <v>432</v>
      </c>
      <c r="I12" s="208" t="s">
        <v>520</v>
      </c>
    </row>
    <row r="13" spans="1:9" ht="22.5" customHeight="1" x14ac:dyDescent="0.35">
      <c r="A13" s="172" t="s">
        <v>140</v>
      </c>
      <c r="B13" s="195">
        <v>6</v>
      </c>
      <c r="C13" s="69">
        <v>65803882</v>
      </c>
      <c r="D13" s="71" t="s">
        <v>364</v>
      </c>
      <c r="E13" s="113">
        <v>41029</v>
      </c>
      <c r="F13" s="114">
        <v>1382753.38</v>
      </c>
      <c r="G13" s="115">
        <v>9061.7000000000007</v>
      </c>
      <c r="H13" s="71" t="s">
        <v>432</v>
      </c>
      <c r="I13" s="208" t="s">
        <v>521</v>
      </c>
    </row>
    <row r="14" spans="1:9" ht="22.5" customHeight="1" x14ac:dyDescent="0.35">
      <c r="A14" s="172" t="s">
        <v>142</v>
      </c>
      <c r="B14" s="195">
        <v>6</v>
      </c>
      <c r="C14" s="69">
        <v>65803883</v>
      </c>
      <c r="D14" s="71" t="s">
        <v>365</v>
      </c>
      <c r="E14" s="113">
        <v>41029</v>
      </c>
      <c r="F14" s="114">
        <v>1325112.82</v>
      </c>
      <c r="G14" s="115">
        <v>10502.66</v>
      </c>
      <c r="H14" s="71" t="s">
        <v>432</v>
      </c>
      <c r="I14" s="208" t="s">
        <v>522</v>
      </c>
    </row>
    <row r="15" spans="1:9" ht="23.25" customHeight="1" x14ac:dyDescent="0.35">
      <c r="A15" s="172" t="s">
        <v>144</v>
      </c>
      <c r="B15" s="195">
        <v>6</v>
      </c>
      <c r="C15" s="69">
        <v>66403547</v>
      </c>
      <c r="D15" s="71" t="s">
        <v>366</v>
      </c>
      <c r="E15" s="113">
        <v>39629</v>
      </c>
      <c r="F15" s="114">
        <v>1449382.4</v>
      </c>
      <c r="G15" s="115">
        <v>292650.46000000002</v>
      </c>
      <c r="H15" s="71" t="s">
        <v>432</v>
      </c>
      <c r="I15" s="208" t="s">
        <v>523</v>
      </c>
    </row>
    <row r="16" spans="1:9" x14ac:dyDescent="0.35">
      <c r="A16" s="161"/>
      <c r="B16" s="172"/>
      <c r="C16" s="299" t="s">
        <v>367</v>
      </c>
      <c r="D16" s="300"/>
      <c r="E16" s="301"/>
      <c r="F16" s="305">
        <f>SUM(F8:F15)</f>
        <v>7833874.2100000009</v>
      </c>
      <c r="G16" s="102">
        <f>SUM(G8:G15)</f>
        <v>1347812.7999999998</v>
      </c>
      <c r="H16" s="50"/>
      <c r="I16" s="208"/>
    </row>
  </sheetData>
  <autoFilter ref="C7:D7" xr:uid="{250A9FF7-5794-4EAF-B86A-3582BF5DF7E9}"/>
  <mergeCells count="4">
    <mergeCell ref="A3:I3"/>
    <mergeCell ref="C16:E16"/>
    <mergeCell ref="A5:I5"/>
    <mergeCell ref="A4:I4"/>
  </mergeCells>
  <phoneticPr fontId="17" type="noConversion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Załącznik nr 7a</vt:lpstr>
      <vt:lpstr>Załącznik nr 7b</vt:lpstr>
      <vt:lpstr>Załącznik nr 7c</vt:lpstr>
      <vt:lpstr>Załącznik nr 7d</vt:lpstr>
      <vt:lpstr>Załącznik 7e</vt:lpstr>
      <vt:lpstr>Załącznik 7f</vt:lpstr>
      <vt:lpstr>'Załącznik 7e'!Obszar_wydruku</vt:lpstr>
      <vt:lpstr>'Załącznik nr 7a'!Obszar_wydruku</vt:lpstr>
      <vt:lpstr>'Załącznik nr 7b'!Obszar_wydruku</vt:lpstr>
      <vt:lpstr>'Załącznik nr 7c'!Obszar_wydruku</vt:lpstr>
      <vt:lpstr>'Załącznik nr 7d'!Obszar_wydruku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2022-09-30T10:46:08Z</dcterms:modified>
</cp:coreProperties>
</file>